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0" windowWidth="10245" windowHeight="8280" tabRatio="895"/>
  </bookViews>
  <sheets>
    <sheet name="Indice" sheetId="15" r:id="rId1"/>
    <sheet name="Distribución terras" sheetId="16" r:id="rId2"/>
    <sheet name="Dist_Terras_Serie histórica" sheetId="18" r:id="rId3"/>
    <sheet name="Distribucion grupos cultivo" sheetId="17" r:id="rId4"/>
    <sheet name="A_I Dist terras_comarcas" sheetId="20" r:id="rId5"/>
    <sheet name="A_II_Dist_grup_cult_comarcas" sheetId="19" r:id="rId6"/>
    <sheet name="A_III_Dist cult_comarcas" sheetId="21" r:id="rId7"/>
    <sheet name="A_IV_Dist_municipal_terras" sheetId="22" r:id="rId8"/>
  </sheets>
  <definedNames>
    <definedName name="_xlnm._FilterDatabase" localSheetId="7" hidden="1">A_IV_Dist_municipal_terras!$A$2:$H$381</definedName>
    <definedName name="_xlnm.Print_Area" localSheetId="4">'A_I Dist terras_comarcas'!$A$3:$J$64</definedName>
    <definedName name="_xlnm.Print_Area" localSheetId="6">'A_III_Dist cult_comarcas'!$B$3:$J$63</definedName>
    <definedName name="_xlnm.Print_Area" localSheetId="2">'Dist_Terras_Serie histórica'!$A$1:$Q$69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8" l="1"/>
  <c r="J40" i="18"/>
  <c r="I40" i="18"/>
  <c r="H40" i="18"/>
  <c r="G40" i="18"/>
  <c r="F40" i="18"/>
  <c r="E40" i="18"/>
  <c r="D40" i="18"/>
  <c r="C40" i="18"/>
  <c r="B40" i="18"/>
  <c r="P39" i="18"/>
  <c r="N39" i="18"/>
  <c r="E39" i="18"/>
  <c r="D39" i="18"/>
  <c r="C39" i="18"/>
  <c r="K38" i="18"/>
  <c r="J38" i="18"/>
  <c r="I38" i="18"/>
  <c r="H38" i="18"/>
  <c r="G38" i="18"/>
  <c r="F38" i="18"/>
  <c r="F39" i="18" s="1"/>
  <c r="E38" i="18"/>
  <c r="D38" i="18"/>
  <c r="B38" i="18"/>
  <c r="K37" i="18"/>
  <c r="J37" i="18"/>
  <c r="I37" i="18"/>
  <c r="H37" i="18"/>
  <c r="G37" i="18"/>
  <c r="F37" i="18"/>
  <c r="D37" i="18"/>
  <c r="B37" i="18"/>
  <c r="K36" i="18"/>
  <c r="K39" i="18" s="1"/>
  <c r="J36" i="18"/>
  <c r="J39" i="18" s="1"/>
  <c r="I36" i="18"/>
  <c r="I39" i="18" s="1"/>
  <c r="H36" i="18"/>
  <c r="H39" i="18" s="1"/>
  <c r="G36" i="18"/>
  <c r="G39" i="18" s="1"/>
  <c r="F36" i="18"/>
  <c r="D36" i="18"/>
  <c r="B36" i="18"/>
  <c r="B39" i="18" s="1"/>
  <c r="P31" i="18"/>
  <c r="N31" i="18"/>
  <c r="I31" i="18"/>
  <c r="H31" i="18"/>
  <c r="G31" i="18"/>
  <c r="F31" i="18"/>
  <c r="E31" i="18"/>
  <c r="D31" i="18"/>
  <c r="C31" i="18"/>
  <c r="B31" i="18"/>
  <c r="P23" i="18"/>
  <c r="N23" i="18"/>
  <c r="I23" i="18"/>
  <c r="H23" i="18"/>
  <c r="G23" i="18"/>
  <c r="F23" i="18"/>
  <c r="E23" i="18"/>
  <c r="D23" i="18"/>
  <c r="C23" i="18"/>
  <c r="B23" i="18"/>
  <c r="P15" i="18"/>
  <c r="N15" i="18"/>
  <c r="I15" i="18"/>
  <c r="H15" i="18"/>
  <c r="G15" i="18"/>
  <c r="F15" i="18"/>
  <c r="E15" i="18"/>
  <c r="D15" i="18"/>
  <c r="C15" i="18"/>
  <c r="B15" i="18"/>
  <c r="P7" i="18"/>
  <c r="N7" i="18"/>
  <c r="I7" i="18"/>
  <c r="H7" i="18"/>
  <c r="G7" i="18"/>
  <c r="F7" i="18"/>
  <c r="E7" i="18"/>
  <c r="D7" i="18"/>
  <c r="C7" i="18"/>
  <c r="B7" i="18"/>
  <c r="B11" i="16"/>
  <c r="C11" i="16"/>
  <c r="D11" i="16"/>
  <c r="E11" i="16"/>
  <c r="E17" i="16" s="1"/>
  <c r="F16" i="16"/>
  <c r="F15" i="16"/>
  <c r="F14" i="16"/>
  <c r="F13" i="16"/>
  <c r="F12" i="16"/>
  <c r="D17" i="16"/>
  <c r="C17" i="16"/>
  <c r="B17" i="16"/>
  <c r="F10" i="16"/>
  <c r="F9" i="16"/>
  <c r="F8" i="16"/>
  <c r="F7" i="16"/>
  <c r="F6" i="16"/>
  <c r="F17" i="16" l="1"/>
  <c r="F11" i="16"/>
</calcChain>
</file>

<file path=xl/sharedStrings.xml><?xml version="1.0" encoding="utf-8"?>
<sst xmlns="http://schemas.openxmlformats.org/spreadsheetml/2006/main" count="727" uniqueCount="435">
  <si>
    <t>Provincia</t>
  </si>
  <si>
    <t>A Coruña</t>
  </si>
  <si>
    <t>Lugo</t>
  </si>
  <si>
    <t>Ourense</t>
  </si>
  <si>
    <t>Pontevedra</t>
  </si>
  <si>
    <t>Galicia</t>
  </si>
  <si>
    <t>Trigo</t>
  </si>
  <si>
    <t>Cereais gran</t>
  </si>
  <si>
    <t>INDICE</t>
  </si>
  <si>
    <t>Millo gran</t>
  </si>
  <si>
    <t>Tubérculos</t>
  </si>
  <si>
    <t>Millo forraxeiro</t>
  </si>
  <si>
    <t>Cultivos forraxeiros</t>
  </si>
  <si>
    <t>Viñedo</t>
  </si>
  <si>
    <t>Aproveitamento (Ha)</t>
  </si>
  <si>
    <t>Cultivos herbáceos</t>
  </si>
  <si>
    <t>Cultivos leñosos</t>
  </si>
  <si>
    <t>Outras terras de cultivo</t>
  </si>
  <si>
    <t>1. TOTAL SUPERFICIE CULTIVADA</t>
  </si>
  <si>
    <t>2.CULTIVOS ASOCIADOS E SUCESIVOS</t>
  </si>
  <si>
    <t>3,SUPERFICIE DE CULTIVO (1 - 2)</t>
  </si>
  <si>
    <t>Prados</t>
  </si>
  <si>
    <t>Pasteiros e Pasteiros  arbustivos</t>
  </si>
  <si>
    <t>4.PRADOS, PASTEIROS E PASTEIROS ARBUSTIVOS</t>
  </si>
  <si>
    <t>5. SUPERFICIE FORESTAL</t>
  </si>
  <si>
    <t>6. OUTRAS SUPERFICIES</t>
  </si>
  <si>
    <t xml:space="preserve">SUPERFICIE TOTAL (3 + 4 + 5 + 6) </t>
  </si>
  <si>
    <t>Distribución dos princiales grupos de cultivo por provincias</t>
  </si>
  <si>
    <t>Anexo I. Distribución xeral de terras por comarcas</t>
  </si>
  <si>
    <t>Distribución xeral de terras por provincias</t>
  </si>
  <si>
    <t>Anexo II. Distribución dos principais grupos de cultivos por comarcas</t>
  </si>
  <si>
    <t>Anexo III. Distribución dos principais cultivos por comarcas</t>
  </si>
  <si>
    <t>DISTRIBUCIÓN DA  SUPERFICIE TERRITORIAL SEGUNDO USOS E APROVEITAMENTOS 2019</t>
  </si>
  <si>
    <t>Distribución xeral de Terras por provincias 2019</t>
  </si>
  <si>
    <t>Cereais</t>
  </si>
  <si>
    <t>Cultivos</t>
  </si>
  <si>
    <t>Leguminosas</t>
  </si>
  <si>
    <t>Hortícolas e Flores e Viveiros</t>
  </si>
  <si>
    <t>gran</t>
  </si>
  <si>
    <t>forraxeiros</t>
  </si>
  <si>
    <t>Ha</t>
  </si>
  <si>
    <t>%</t>
  </si>
  <si>
    <t>Froiteiras</t>
  </si>
  <si>
    <t>Distribución dos grupos de cultivo 2019</t>
  </si>
  <si>
    <t>Serie histórica de distribución de terras</t>
  </si>
  <si>
    <t>A CORUÑA</t>
  </si>
  <si>
    <t>Superficie cultivada</t>
  </si>
  <si>
    <t>Prados e pasteiros</t>
  </si>
  <si>
    <t>LUGO</t>
  </si>
  <si>
    <t>OURENSE</t>
  </si>
  <si>
    <t>PONTEVEDRA</t>
  </si>
  <si>
    <t>GALICIA</t>
  </si>
  <si>
    <t>Distribución xeral de terras, serie histórica</t>
  </si>
  <si>
    <t xml:space="preserve">  </t>
  </si>
  <si>
    <t>Cultivos leñosos (Ha)</t>
  </si>
  <si>
    <t>Comarcas</t>
  </si>
  <si>
    <t>Castiñeiro</t>
  </si>
  <si>
    <t>Arzúa</t>
  </si>
  <si>
    <t>Barbanza</t>
  </si>
  <si>
    <t>Barcala, A</t>
  </si>
  <si>
    <t>Bergantiños</t>
  </si>
  <si>
    <t>Betanzos</t>
  </si>
  <si>
    <t>Coruña, A</t>
  </si>
  <si>
    <t>Eume</t>
  </si>
  <si>
    <t>Ferrol</t>
  </si>
  <si>
    <t>Fisterra</t>
  </si>
  <si>
    <t>Muros</t>
  </si>
  <si>
    <t>Noia</t>
  </si>
  <si>
    <t>Ordes</t>
  </si>
  <si>
    <t>Ortegal</t>
  </si>
  <si>
    <t>Santiago</t>
  </si>
  <si>
    <t>Sar, O</t>
  </si>
  <si>
    <t>Terra de Melide</t>
  </si>
  <si>
    <t>Terra de Soneira</t>
  </si>
  <si>
    <t>Xallas</t>
  </si>
  <si>
    <t>Ancares, Os</t>
  </si>
  <si>
    <t>Chantada</t>
  </si>
  <si>
    <t>Fonsagrada, A</t>
  </si>
  <si>
    <t>Mariña Central, A</t>
  </si>
  <si>
    <t>Mariña Occidental, A</t>
  </si>
  <si>
    <t>Mariña Oriental, A</t>
  </si>
  <si>
    <t>Meira</t>
  </si>
  <si>
    <t>Quiroga</t>
  </si>
  <si>
    <t>Sarria</t>
  </si>
  <si>
    <t>Terra Chá</t>
  </si>
  <si>
    <t>Terra de Lemos</t>
  </si>
  <si>
    <t>Ulloa, A</t>
  </si>
  <si>
    <t>Allariz-Maceda</t>
  </si>
  <si>
    <t>Baixa Limia</t>
  </si>
  <si>
    <t>Carballiño, O</t>
  </si>
  <si>
    <t>Limia, A</t>
  </si>
  <si>
    <t>Ribeiro, O</t>
  </si>
  <si>
    <t>Terra de Caldelas</t>
  </si>
  <si>
    <t>Terra de Celanova</t>
  </si>
  <si>
    <t>Terra de Trives</t>
  </si>
  <si>
    <t>Valdeorras</t>
  </si>
  <si>
    <t>Verín</t>
  </si>
  <si>
    <t>Viana</t>
  </si>
  <si>
    <t>Baixo Miño, O</t>
  </si>
  <si>
    <t>Caldas</t>
  </si>
  <si>
    <t>Condado, O</t>
  </si>
  <si>
    <t>Deza</t>
  </si>
  <si>
    <t>Morrazo, O</t>
  </si>
  <si>
    <t>Paradanta, A</t>
  </si>
  <si>
    <t>Salnés, O</t>
  </si>
  <si>
    <t>Tabeirós-Terra de Montes</t>
  </si>
  <si>
    <t>Vigo</t>
  </si>
  <si>
    <t>Terras de cultivo</t>
  </si>
  <si>
    <t xml:space="preserve"> Baixo Miño, O</t>
  </si>
  <si>
    <t xml:space="preserve"> </t>
  </si>
  <si>
    <t>Anexo I. Distribución xeral de terras por comarcas 2019</t>
  </si>
  <si>
    <t>Superficie forestal</t>
  </si>
  <si>
    <t>Outras superficies</t>
  </si>
  <si>
    <t>Cultivos asociados  e sucesivos</t>
  </si>
  <si>
    <t>Superficie total</t>
  </si>
  <si>
    <t>Leguminosas gran</t>
  </si>
  <si>
    <t>Hortícolas, flores e viveiros</t>
  </si>
  <si>
    <t>Anexo II. Distribución dos principais grupos de cultivos por comarcas 2019</t>
  </si>
  <si>
    <t>Cereais gran (Ha)</t>
  </si>
  <si>
    <t>Cultivos forraxeiros (Ha)</t>
  </si>
  <si>
    <t>(Ha)</t>
  </si>
  <si>
    <t>Pradeiras</t>
  </si>
  <si>
    <t>Outros cereais gran</t>
  </si>
  <si>
    <t>Col forraxeira</t>
  </si>
  <si>
    <t>Outras forraxeiras</t>
  </si>
  <si>
    <t>Anexo III. Distribución dos principais cultivos por comarcas 2019</t>
  </si>
  <si>
    <t>Anexo IV. Distribución municipal de terras</t>
  </si>
  <si>
    <t>COMARCA</t>
  </si>
  <si>
    <t>Concello</t>
  </si>
  <si>
    <t>Sup. de Cultivo e Prado</t>
  </si>
  <si>
    <t>Forestal Total</t>
  </si>
  <si>
    <t>Outras Superficies</t>
  </si>
  <si>
    <t>S. Total Concello</t>
  </si>
  <si>
    <t>Sup. de Cultivo e Prado / Sup. Total</t>
  </si>
  <si>
    <t>Forestal/ Sup. Total</t>
  </si>
  <si>
    <t>Boimorto</t>
  </si>
  <si>
    <t>Pino, O</t>
  </si>
  <si>
    <t>Touro</t>
  </si>
  <si>
    <t>Árzúa</t>
  </si>
  <si>
    <t>Boiro</t>
  </si>
  <si>
    <t>Pobra do Caramiñal</t>
  </si>
  <si>
    <t>Rianxo</t>
  </si>
  <si>
    <t>Ribeira</t>
  </si>
  <si>
    <t>Baña, A</t>
  </si>
  <si>
    <t>Negreira</t>
  </si>
  <si>
    <t>Cabana de Bergantiños</t>
  </si>
  <si>
    <t>Carballo</t>
  </si>
  <si>
    <t>Coristanco</t>
  </si>
  <si>
    <t>Laracha, A</t>
  </si>
  <si>
    <t>Laxe</t>
  </si>
  <si>
    <t>Malpica de Bergantiños</t>
  </si>
  <si>
    <t>Ponteceso</t>
  </si>
  <si>
    <t>Aranga</t>
  </si>
  <si>
    <t>Coirós</t>
  </si>
  <si>
    <t>Curtis</t>
  </si>
  <si>
    <t>Irixoa</t>
  </si>
  <si>
    <t>Miño</t>
  </si>
  <si>
    <t>Oza - Cesuras</t>
  </si>
  <si>
    <t>Paderne</t>
  </si>
  <si>
    <t>Vilarmaior</t>
  </si>
  <si>
    <t>Vilasantar</t>
  </si>
  <si>
    <t>Abegondo</t>
  </si>
  <si>
    <t>Arteixo</t>
  </si>
  <si>
    <t>Bergondo</t>
  </si>
  <si>
    <t>Cambre</t>
  </si>
  <si>
    <t>Carral</t>
  </si>
  <si>
    <t>Culleredo</t>
  </si>
  <si>
    <t>Oleiros</t>
  </si>
  <si>
    <t>Sada</t>
  </si>
  <si>
    <t>Cabanas</t>
  </si>
  <si>
    <t>Capela, A</t>
  </si>
  <si>
    <t>Monfero</t>
  </si>
  <si>
    <t>Pontedeume</t>
  </si>
  <si>
    <t>Pontes de García Rodríguez, As</t>
  </si>
  <si>
    <t>Ares</t>
  </si>
  <si>
    <t>Cedeira</t>
  </si>
  <si>
    <t>Fene</t>
  </si>
  <si>
    <t>Moeche</t>
  </si>
  <si>
    <t>Mugardos</t>
  </si>
  <si>
    <t>Narón</t>
  </si>
  <si>
    <t>Neda</t>
  </si>
  <si>
    <t>San Sadurniño</t>
  </si>
  <si>
    <t>Somozas, As</t>
  </si>
  <si>
    <t>Valdoviño</t>
  </si>
  <si>
    <t>Cee</t>
  </si>
  <si>
    <t>Corcubión</t>
  </si>
  <si>
    <t>Dumbría</t>
  </si>
  <si>
    <t>Muxía</t>
  </si>
  <si>
    <t>Carnota</t>
  </si>
  <si>
    <t>Lousame</t>
  </si>
  <si>
    <t>Outes</t>
  </si>
  <si>
    <t>Porto do Son</t>
  </si>
  <si>
    <t>Cerceda</t>
  </si>
  <si>
    <t>Frades</t>
  </si>
  <si>
    <t>Mesía</t>
  </si>
  <si>
    <t>Oroso</t>
  </si>
  <si>
    <t>Tordoia</t>
  </si>
  <si>
    <t>Trazo</t>
  </si>
  <si>
    <t>Cariño</t>
  </si>
  <si>
    <t>Cerdido</t>
  </si>
  <si>
    <t>Mañón</t>
  </si>
  <si>
    <t>Ortigueira</t>
  </si>
  <si>
    <t>Ames</t>
  </si>
  <si>
    <t>Boqueixón</t>
  </si>
  <si>
    <t>Brión</t>
  </si>
  <si>
    <t>Santiago de Compostela</t>
  </si>
  <si>
    <t>Teo</t>
  </si>
  <si>
    <t>Val do Dubra</t>
  </si>
  <si>
    <t>Vedra</t>
  </si>
  <si>
    <t>Dodro</t>
  </si>
  <si>
    <t>Padrón</t>
  </si>
  <si>
    <t>Rois</t>
  </si>
  <si>
    <t>Melide</t>
  </si>
  <si>
    <t>Santiso</t>
  </si>
  <si>
    <t>Sobrado</t>
  </si>
  <si>
    <t>Toques</t>
  </si>
  <si>
    <t>Camariñas</t>
  </si>
  <si>
    <t>Vimianzo</t>
  </si>
  <si>
    <t>Zas</t>
  </si>
  <si>
    <t>Mazaricos</t>
  </si>
  <si>
    <t>Santa Comba</t>
  </si>
  <si>
    <t>Baralla</t>
  </si>
  <si>
    <t>Becerreá</t>
  </si>
  <si>
    <t>Cervantes</t>
  </si>
  <si>
    <t>Navia de Suarna</t>
  </si>
  <si>
    <t>Nogais, As</t>
  </si>
  <si>
    <t>Pedrafita do Cebreiro</t>
  </si>
  <si>
    <t>Carballedo</t>
  </si>
  <si>
    <t>Taboada</t>
  </si>
  <si>
    <t>Baleira</t>
  </si>
  <si>
    <t>Negueira de Muñiz</t>
  </si>
  <si>
    <t>Castroverde</t>
  </si>
  <si>
    <t>Corgo, O</t>
  </si>
  <si>
    <t>Friol</t>
  </si>
  <si>
    <t>Guntín</t>
  </si>
  <si>
    <t>Outeiro de Rei</t>
  </si>
  <si>
    <t>Portomarín</t>
  </si>
  <si>
    <t>Rábade</t>
  </si>
  <si>
    <t>Alfoz</t>
  </si>
  <si>
    <t>Burela</t>
  </si>
  <si>
    <t>Foz</t>
  </si>
  <si>
    <t>Lourenzá</t>
  </si>
  <si>
    <t>Mondoñedo</t>
  </si>
  <si>
    <t>Valadouro, O</t>
  </si>
  <si>
    <t>Cervo</t>
  </si>
  <si>
    <t>Ourol</t>
  </si>
  <si>
    <t>Vicedo, O</t>
  </si>
  <si>
    <t>Viveiro</t>
  </si>
  <si>
    <t>Xove</t>
  </si>
  <si>
    <t>Barreiros</t>
  </si>
  <si>
    <t>Pontenova, A</t>
  </si>
  <si>
    <t>Ribadeo</t>
  </si>
  <si>
    <t>Trabada</t>
  </si>
  <si>
    <t>Pol</t>
  </si>
  <si>
    <t>Ribeira de Piquín</t>
  </si>
  <si>
    <t>Riotorto</t>
  </si>
  <si>
    <t>Folgoso do Courel</t>
  </si>
  <si>
    <t>Ribas de Sil</t>
  </si>
  <si>
    <t>Incio, O</t>
  </si>
  <si>
    <t>Láncara</t>
  </si>
  <si>
    <t>Paradela</t>
  </si>
  <si>
    <t>Páramo, O</t>
  </si>
  <si>
    <t>Samos</t>
  </si>
  <si>
    <t>Triacastela</t>
  </si>
  <si>
    <t>Abadín</t>
  </si>
  <si>
    <t>Begonte</t>
  </si>
  <si>
    <t>Castro de Rei</t>
  </si>
  <si>
    <t>Cospeito</t>
  </si>
  <si>
    <t>Guitiriz</t>
  </si>
  <si>
    <t>Muras</t>
  </si>
  <si>
    <t>Pastoriza, A</t>
  </si>
  <si>
    <t>Vilalba</t>
  </si>
  <si>
    <t>Xermade</t>
  </si>
  <si>
    <t>Bóveda</t>
  </si>
  <si>
    <t>Monforte de Lemos</t>
  </si>
  <si>
    <t>Pantón</t>
  </si>
  <si>
    <t>Pobra do Brollón, A</t>
  </si>
  <si>
    <t>Saviñao, O</t>
  </si>
  <si>
    <t>Sober</t>
  </si>
  <si>
    <t>Antas de Ulla</t>
  </si>
  <si>
    <t>Monterroso</t>
  </si>
  <si>
    <t>Palas de Rei</t>
  </si>
  <si>
    <t>Allariz</t>
  </si>
  <si>
    <t>Baños de Molgas</t>
  </si>
  <si>
    <t>Maceda</t>
  </si>
  <si>
    <t>Paderne de Allariz</t>
  </si>
  <si>
    <t>Xunqueira de Ambía</t>
  </si>
  <si>
    <t>Xunqueira de Espadanedo</t>
  </si>
  <si>
    <t>Bande</t>
  </si>
  <si>
    <t>Entrimo</t>
  </si>
  <si>
    <t>Lobeira</t>
  </si>
  <si>
    <t>Lobios</t>
  </si>
  <si>
    <t>Muíños</t>
  </si>
  <si>
    <t>Beariz</t>
  </si>
  <si>
    <t>Boborás</t>
  </si>
  <si>
    <t>Irixo, O</t>
  </si>
  <si>
    <t>Maside</t>
  </si>
  <si>
    <t>Piñor</t>
  </si>
  <si>
    <t>Punxín</t>
  </si>
  <si>
    <t>San Amaro</t>
  </si>
  <si>
    <t>San Cristovo de Cea</t>
  </si>
  <si>
    <t>Baltar</t>
  </si>
  <si>
    <t>Blancos, Os</t>
  </si>
  <si>
    <t>Calvos de Randín</t>
  </si>
  <si>
    <t>Porqueira</t>
  </si>
  <si>
    <t>Rairiz de Veiga</t>
  </si>
  <si>
    <t>Sandiás</t>
  </si>
  <si>
    <t>Sarreaus</t>
  </si>
  <si>
    <t>Trasmiras</t>
  </si>
  <si>
    <t>Vilar de Barrio</t>
  </si>
  <si>
    <t>Vilar de Santos</t>
  </si>
  <si>
    <t>Xinzo de Limia</t>
  </si>
  <si>
    <t>Amoeiro</t>
  </si>
  <si>
    <t>Barbadás</t>
  </si>
  <si>
    <t>Coles</t>
  </si>
  <si>
    <t>Esgos</t>
  </si>
  <si>
    <t>Nogueira de Ramuín</t>
  </si>
  <si>
    <t>Pereiro de Aguiar, O</t>
  </si>
  <si>
    <t>Peroxa, A</t>
  </si>
  <si>
    <t>San Cibrao das Viñas</t>
  </si>
  <si>
    <t>Taboadela</t>
  </si>
  <si>
    <t>Toén</t>
  </si>
  <si>
    <t>Vilamarín</t>
  </si>
  <si>
    <t>Arnoia, A</t>
  </si>
  <si>
    <t>Avión</t>
  </si>
  <si>
    <t>Beade</t>
  </si>
  <si>
    <t>Carballeda de Avia</t>
  </si>
  <si>
    <t>Castrelo de Miño</t>
  </si>
  <si>
    <t>Cenlle</t>
  </si>
  <si>
    <t>Cortegada</t>
  </si>
  <si>
    <t>Leiro</t>
  </si>
  <si>
    <t>Melón</t>
  </si>
  <si>
    <t>Ribadavia</t>
  </si>
  <si>
    <t>Castro Caldelas</t>
  </si>
  <si>
    <t>Montederramo</t>
  </si>
  <si>
    <t>Parada de Sil</t>
  </si>
  <si>
    <t>Teixeira, A</t>
  </si>
  <si>
    <t>Bola, A</t>
  </si>
  <si>
    <t>Cartelle</t>
  </si>
  <si>
    <t>Celanova</t>
  </si>
  <si>
    <t>Gomesende</t>
  </si>
  <si>
    <t>Merca, A</t>
  </si>
  <si>
    <t>Padrenda</t>
  </si>
  <si>
    <t>Pontedeva</t>
  </si>
  <si>
    <t>Quintela de Leirado</t>
  </si>
  <si>
    <t>Ramirás</t>
  </si>
  <si>
    <t>Verea</t>
  </si>
  <si>
    <t>Chandrexa de Queixa</t>
  </si>
  <si>
    <t>Manzaneda</t>
  </si>
  <si>
    <t>Pobra de Trives, A</t>
  </si>
  <si>
    <t>San Xoán de Río</t>
  </si>
  <si>
    <t>Barco de Valdeorras, O</t>
  </si>
  <si>
    <t>Bolo, O</t>
  </si>
  <si>
    <t>Carballeda de Valdeorras</t>
  </si>
  <si>
    <t>Larouco</t>
  </si>
  <si>
    <t>Petín</t>
  </si>
  <si>
    <t>Rúa, A</t>
  </si>
  <si>
    <t>Rubiá</t>
  </si>
  <si>
    <t>Veiga, A</t>
  </si>
  <si>
    <t>Vilamartín de Valdeorras</t>
  </si>
  <si>
    <t>Castrelo do Val</t>
  </si>
  <si>
    <t>Cualedro</t>
  </si>
  <si>
    <t>Laza</t>
  </si>
  <si>
    <t>Monterrei</t>
  </si>
  <si>
    <t>Oímbra</t>
  </si>
  <si>
    <t>Riós</t>
  </si>
  <si>
    <t>Vilardevós</t>
  </si>
  <si>
    <t>Gudiña, A</t>
  </si>
  <si>
    <t>Mezquita, A</t>
  </si>
  <si>
    <t>Viana do Bolo</t>
  </si>
  <si>
    <t>Vilariño De Conso</t>
  </si>
  <si>
    <t>Guarda, A</t>
  </si>
  <si>
    <t>Oia</t>
  </si>
  <si>
    <t>Rosal, O</t>
  </si>
  <si>
    <t>Tomiño</t>
  </si>
  <si>
    <t>Tui</t>
  </si>
  <si>
    <t>Caldas de Reis</t>
  </si>
  <si>
    <t>Catoira</t>
  </si>
  <si>
    <t>Cuntis</t>
  </si>
  <si>
    <t>Moraña</t>
  </si>
  <si>
    <t>Pontecesures</t>
  </si>
  <si>
    <t>Portas</t>
  </si>
  <si>
    <t>Valga</t>
  </si>
  <si>
    <t>Mondariz</t>
  </si>
  <si>
    <t>Mondariz-Balneario</t>
  </si>
  <si>
    <t>Neves, As</t>
  </si>
  <si>
    <t>Ponteareas</t>
  </si>
  <si>
    <t>Salvaterra de Miño</t>
  </si>
  <si>
    <t>Agolada</t>
  </si>
  <si>
    <t>Dozón</t>
  </si>
  <si>
    <t>Lalín</t>
  </si>
  <si>
    <t>Rodeiro</t>
  </si>
  <si>
    <t>Silleda</t>
  </si>
  <si>
    <t>Vila De Cruces</t>
  </si>
  <si>
    <t>Bueu</t>
  </si>
  <si>
    <t>Cangas</t>
  </si>
  <si>
    <t>Marín</t>
  </si>
  <si>
    <t>Moaña</t>
  </si>
  <si>
    <t>Arbo</t>
  </si>
  <si>
    <t>Cañiza, A</t>
  </si>
  <si>
    <t>Covelo</t>
  </si>
  <si>
    <t>Crecente</t>
  </si>
  <si>
    <t>Barro</t>
  </si>
  <si>
    <t>Campo Lameiro</t>
  </si>
  <si>
    <t>Cotobade *</t>
  </si>
  <si>
    <t>Lama, A</t>
  </si>
  <si>
    <t>Poio</t>
  </si>
  <si>
    <t>Ponte Caldelas</t>
  </si>
  <si>
    <t>Vilaboa</t>
  </si>
  <si>
    <t>Cambados</t>
  </si>
  <si>
    <t>Grove, O</t>
  </si>
  <si>
    <t>Illa de Arousa, A</t>
  </si>
  <si>
    <t>Meaño</t>
  </si>
  <si>
    <t>Meis</t>
  </si>
  <si>
    <t>Ribadumia</t>
  </si>
  <si>
    <t>Sanxenxo</t>
  </si>
  <si>
    <t>Vilagarcía de Arousa</t>
  </si>
  <si>
    <t>Vilanova de Arousa</t>
  </si>
  <si>
    <t>Cerdedo *</t>
  </si>
  <si>
    <t>Estrada, A</t>
  </si>
  <si>
    <t>Forcarei</t>
  </si>
  <si>
    <t>Baiona</t>
  </si>
  <si>
    <t>Fornelos de Montes</t>
  </si>
  <si>
    <t>Gondomar</t>
  </si>
  <si>
    <t>Mos</t>
  </si>
  <si>
    <t>Nigrán</t>
  </si>
  <si>
    <t>Pazos de Borbén</t>
  </si>
  <si>
    <t>Porriño, O</t>
  </si>
  <si>
    <t>Redondela</t>
  </si>
  <si>
    <t>Salceda de Caselas</t>
  </si>
  <si>
    <t>Soutomaior</t>
  </si>
  <si>
    <t>* Na actualidade , o concello de Cerdedo atópase fusionado co de Cotobade, constituíndo o concello de Cerdedo-Cotobade, segundo o Decreto 134/2016, do 22 de setembro</t>
  </si>
  <si>
    <t>Anexo IV.  Distribución municipal de usos 2019</t>
  </si>
  <si>
    <t>Fonte: Consellería do Medio Rural</t>
  </si>
  <si>
    <t>Anexo IV. Distribución municipal de terras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</si>
</sst>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_-* #,##0.00_-;\-* #,##0.00_-;_-* &quot;-&quot;??_-;_-@_-"/>
    <numFmt numFmtId="166" formatCode="_-* #,##0_-;\-* #,##0_-;_-* &quot;-&quot;??_-;_-@_-"/>
    <numFmt numFmtId="167" formatCode="_-* #,##0\ \ "/>
    <numFmt numFmtId="168" formatCode="#,##0.00\ "/>
    <numFmt numFmtId="169" formatCode="#,##0.00\ \ "/>
    <numFmt numFmtId="170" formatCode="_-* #,##0\ \ \ \ "/>
    <numFmt numFmtId="171" formatCode="#,##0;[Red]#,##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.5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7"/>
      <name val="Arial"/>
      <family val="2"/>
    </font>
    <font>
      <sz val="7"/>
      <color indexed="12"/>
      <name val="Arial"/>
      <family val="2"/>
    </font>
    <font>
      <b/>
      <sz val="7"/>
      <color indexed="12"/>
      <name val="Arial"/>
      <family val="2"/>
    </font>
    <font>
      <b/>
      <sz val="8"/>
      <color indexed="12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3E226"/>
        <bgColor indexed="64"/>
      </patternFill>
    </fill>
    <fill>
      <patternFill patternType="solid">
        <fgColor rgb="FFE2ED9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2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1" fillId="0" borderId="0"/>
    <xf numFmtId="0" fontId="15" fillId="0" borderId="0"/>
    <xf numFmtId="0" fontId="12" fillId="0" borderId="0"/>
    <xf numFmtId="0" fontId="17" fillId="0" borderId="0"/>
    <xf numFmtId="0" fontId="12" fillId="0" borderId="0"/>
  </cellStyleXfs>
  <cellXfs count="226">
    <xf numFmtId="0" fontId="0" fillId="0" borderId="0" xfId="0"/>
    <xf numFmtId="0" fontId="7" fillId="4" borderId="0" xfId="3" applyFill="1"/>
    <xf numFmtId="0" fontId="6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0" borderId="0" xfId="0" applyFont="1"/>
    <xf numFmtId="167" fontId="0" fillId="0" borderId="0" xfId="0" applyNumberFormat="1"/>
    <xf numFmtId="10" fontId="0" fillId="0" borderId="0" xfId="0" applyNumberFormat="1"/>
    <xf numFmtId="0" fontId="2" fillId="0" borderId="0" xfId="0" applyFont="1" applyFill="1" applyBorder="1"/>
    <xf numFmtId="167" fontId="3" fillId="0" borderId="0" xfId="0" applyNumberFormat="1" applyFont="1" applyBorder="1" applyAlignment="1">
      <alignment vertical="center"/>
    </xf>
    <xf numFmtId="168" fontId="3" fillId="0" borderId="0" xfId="0" applyNumberFormat="1" applyFont="1" applyBorder="1" applyAlignment="1">
      <alignment vertical="center"/>
    </xf>
    <xf numFmtId="167" fontId="3" fillId="0" borderId="0" xfId="8" applyNumberFormat="1" applyFont="1" applyFill="1" applyBorder="1" applyAlignment="1">
      <alignment vertical="center" wrapText="1"/>
    </xf>
    <xf numFmtId="167" fontId="3" fillId="0" borderId="0" xfId="9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Border="1"/>
    <xf numFmtId="169" fontId="3" fillId="0" borderId="0" xfId="8" applyNumberFormat="1" applyFont="1" applyFill="1" applyBorder="1" applyAlignment="1">
      <alignment vertical="center" wrapText="1"/>
    </xf>
    <xf numFmtId="4" fontId="3" fillId="0" borderId="0" xfId="8" applyNumberFormat="1" applyFont="1" applyFill="1" applyBorder="1" applyAlignment="1">
      <alignment vertical="center" wrapText="1"/>
    </xf>
    <xf numFmtId="4" fontId="3" fillId="0" borderId="0" xfId="9" applyNumberFormat="1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/>
    </xf>
    <xf numFmtId="4" fontId="10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vertical="center"/>
    </xf>
    <xf numFmtId="164" fontId="10" fillId="0" borderId="10" xfId="0" applyNumberFormat="1" applyFont="1" applyBorder="1" applyAlignment="1">
      <alignment horizontal="right" vertical="center" wrapText="1"/>
    </xf>
    <xf numFmtId="166" fontId="10" fillId="0" borderId="10" xfId="5" applyNumberFormat="1" applyFont="1" applyBorder="1" applyAlignment="1">
      <alignment horizontal="right" vertical="center" wrapText="1"/>
    </xf>
    <xf numFmtId="1" fontId="13" fillId="0" borderId="10" xfId="6" applyNumberFormat="1" applyFont="1" applyFill="1" applyBorder="1" applyAlignment="1">
      <alignment horizontal="left" vertical="center" wrapText="1"/>
    </xf>
    <xf numFmtId="0" fontId="3" fillId="0" borderId="10" xfId="0" applyFont="1" applyFill="1" applyBorder="1"/>
    <xf numFmtId="0" fontId="3" fillId="4" borderId="10" xfId="0" applyFont="1" applyFill="1" applyBorder="1"/>
    <xf numFmtId="3" fontId="3" fillId="4" borderId="10" xfId="0" applyNumberFormat="1" applyFont="1" applyFill="1" applyBorder="1" applyAlignment="1">
      <alignment vertical="center"/>
    </xf>
    <xf numFmtId="3" fontId="14" fillId="0" borderId="10" xfId="6" applyNumberFormat="1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left" vertical="center"/>
    </xf>
    <xf numFmtId="3" fontId="3" fillId="4" borderId="9" xfId="0" applyNumberFormat="1" applyFont="1" applyFill="1" applyBorder="1" applyAlignment="1">
      <alignment vertical="center"/>
    </xf>
    <xf numFmtId="0" fontId="2" fillId="0" borderId="3" xfId="0" applyFont="1" applyFill="1" applyBorder="1"/>
    <xf numFmtId="167" fontId="3" fillId="0" borderId="3" xfId="0" applyNumberFormat="1" applyFont="1" applyBorder="1" applyAlignment="1">
      <alignment horizontal="center" vertical="center"/>
    </xf>
    <xf numFmtId="10" fontId="3" fillId="0" borderId="3" xfId="4" applyNumberFormat="1" applyFont="1" applyBorder="1" applyAlignment="1">
      <alignment horizontal="center" vertical="center"/>
    </xf>
    <xf numFmtId="167" fontId="3" fillId="0" borderId="3" xfId="8" applyNumberFormat="1" applyFont="1" applyFill="1" applyBorder="1" applyAlignment="1">
      <alignment horizontal="center" vertical="center" wrapText="1"/>
    </xf>
    <xf numFmtId="167" fontId="3" fillId="0" borderId="3" xfId="9" applyNumberFormat="1" applyFont="1" applyFill="1" applyBorder="1" applyAlignment="1">
      <alignment horizontal="center" vertical="center" wrapText="1"/>
    </xf>
    <xf numFmtId="0" fontId="2" fillId="4" borderId="3" xfId="0" applyFont="1" applyFill="1" applyBorder="1"/>
    <xf numFmtId="167" fontId="3" fillId="4" borderId="3" xfId="0" applyNumberFormat="1" applyFont="1" applyFill="1" applyBorder="1" applyAlignment="1">
      <alignment horizontal="center" vertical="center"/>
    </xf>
    <xf numFmtId="10" fontId="3" fillId="4" borderId="3" xfId="4" applyNumberFormat="1" applyFont="1" applyFill="1" applyBorder="1" applyAlignment="1">
      <alignment horizontal="center" vertical="center"/>
    </xf>
    <xf numFmtId="167" fontId="3" fillId="4" borderId="3" xfId="8" applyNumberFormat="1" applyFont="1" applyFill="1" applyBorder="1" applyAlignment="1">
      <alignment horizontal="center" vertical="center" wrapText="1"/>
    </xf>
    <xf numFmtId="167" fontId="3" fillId="4" borderId="3" xfId="9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Continuous"/>
    </xf>
    <xf numFmtId="0" fontId="2" fillId="3" borderId="8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left"/>
    </xf>
    <xf numFmtId="167" fontId="3" fillId="0" borderId="3" xfId="9" applyNumberFormat="1" applyFont="1" applyFill="1" applyBorder="1" applyAlignment="1">
      <alignment vertical="center" wrapText="1"/>
    </xf>
    <xf numFmtId="167" fontId="3" fillId="0" borderId="3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2" fillId="4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2" fillId="3" borderId="11" xfId="0" applyFont="1" applyFill="1" applyBorder="1" applyAlignment="1">
      <alignment horizontal="centerContinuous"/>
    </xf>
    <xf numFmtId="0" fontId="2" fillId="3" borderId="12" xfId="0" applyFont="1" applyFill="1" applyBorder="1" applyAlignment="1">
      <alignment horizontal="centerContinuous"/>
    </xf>
    <xf numFmtId="0" fontId="2" fillId="4" borderId="3" xfId="0" applyFont="1" applyFill="1" applyBorder="1" applyAlignment="1">
      <alignment horizontal="left"/>
    </xf>
    <xf numFmtId="167" fontId="3" fillId="4" borderId="3" xfId="9" applyNumberFormat="1" applyFont="1" applyFill="1" applyBorder="1" applyAlignment="1">
      <alignment vertical="center" wrapText="1"/>
    </xf>
    <xf numFmtId="167" fontId="3" fillId="4" borderId="3" xfId="0" applyNumberFormat="1" applyFont="1" applyFill="1" applyBorder="1" applyAlignment="1">
      <alignment vertical="center"/>
    </xf>
    <xf numFmtId="0" fontId="16" fillId="0" borderId="0" xfId="0" applyFont="1"/>
    <xf numFmtId="3" fontId="1" fillId="0" borderId="0" xfId="1" applyNumberFormat="1" applyBorder="1"/>
    <xf numFmtId="3" fontId="1" fillId="0" borderId="0" xfId="1" applyNumberFormat="1" applyBorder="1" applyAlignment="1">
      <alignment horizontal="right"/>
    </xf>
    <xf numFmtId="3" fontId="2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/>
    <xf numFmtId="3" fontId="3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3" fontId="2" fillId="5" borderId="0" xfId="1" applyNumberFormat="1" applyFont="1" applyFill="1" applyBorder="1" applyAlignment="1">
      <alignment vertical="center"/>
    </xf>
    <xf numFmtId="3" fontId="1" fillId="5" borderId="0" xfId="1" applyNumberFormat="1" applyFill="1" applyBorder="1" applyAlignment="1">
      <alignment horizontal="right"/>
    </xf>
    <xf numFmtId="3" fontId="1" fillId="5" borderId="0" xfId="1" applyNumberFormat="1" applyFill="1" applyBorder="1"/>
    <xf numFmtId="3" fontId="2" fillId="5" borderId="0" xfId="1" applyNumberFormat="1" applyFont="1" applyFill="1" applyBorder="1" applyAlignment="1">
      <alignment horizontal="right" vertical="center"/>
    </xf>
    <xf numFmtId="3" fontId="2" fillId="5" borderId="0" xfId="1" applyNumberFormat="1" applyFont="1" applyFill="1" applyBorder="1" applyAlignment="1">
      <alignment horizontal="center" vertical="center"/>
    </xf>
    <xf numFmtId="3" fontId="3" fillId="5" borderId="0" xfId="1" applyNumberFormat="1" applyFont="1" applyFill="1" applyBorder="1" applyAlignment="1">
      <alignment horizontal="center" vertical="center"/>
    </xf>
    <xf numFmtId="3" fontId="3" fillId="5" borderId="0" xfId="1" applyNumberFormat="1" applyFont="1" applyFill="1" applyBorder="1" applyAlignment="1">
      <alignment vertical="center"/>
    </xf>
    <xf numFmtId="3" fontId="3" fillId="5" borderId="0" xfId="1" applyNumberFormat="1" applyFont="1" applyFill="1" applyBorder="1" applyAlignment="1">
      <alignment horizontal="right" vertical="center"/>
    </xf>
    <xf numFmtId="0" fontId="7" fillId="4" borderId="0" xfId="3" applyFill="1" applyAlignment="1">
      <alignment vertical="center"/>
    </xf>
    <xf numFmtId="3" fontId="2" fillId="0" borderId="3" xfId="1" applyNumberFormat="1" applyFont="1" applyBorder="1" applyAlignment="1">
      <alignment vertical="center"/>
    </xf>
    <xf numFmtId="3" fontId="1" fillId="0" borderId="3" xfId="1" applyNumberFormat="1" applyBorder="1"/>
    <xf numFmtId="3" fontId="2" fillId="0" borderId="3" xfId="1" applyNumberFormat="1" applyFont="1" applyBorder="1" applyAlignment="1">
      <alignment horizontal="right" vertical="center"/>
    </xf>
    <xf numFmtId="3" fontId="1" fillId="0" borderId="3" xfId="1" applyNumberFormat="1" applyBorder="1" applyAlignment="1">
      <alignment horizontal="right"/>
    </xf>
    <xf numFmtId="3" fontId="9" fillId="0" borderId="3" xfId="1" applyNumberFormat="1" applyFont="1" applyBorder="1" applyAlignment="1">
      <alignment horizontal="right" vertical="center"/>
    </xf>
    <xf numFmtId="3" fontId="9" fillId="3" borderId="3" xfId="1" applyNumberFormat="1" applyFont="1" applyFill="1" applyBorder="1" applyAlignment="1">
      <alignment horizontal="right" vertical="center"/>
    </xf>
    <xf numFmtId="3" fontId="2" fillId="0" borderId="3" xfId="1" applyNumberFormat="1" applyFont="1" applyFill="1" applyBorder="1" applyAlignment="1">
      <alignment horizontal="center" vertical="center"/>
    </xf>
    <xf numFmtId="1" fontId="2" fillId="3" borderId="3" xfId="1" applyNumberFormat="1" applyFont="1" applyFill="1" applyBorder="1" applyAlignment="1">
      <alignment horizontal="center" vertical="center"/>
    </xf>
    <xf numFmtId="1" fontId="2" fillId="3" borderId="3" xfId="1" applyNumberFormat="1" applyFont="1" applyFill="1" applyBorder="1" applyAlignment="1">
      <alignment horizontal="center"/>
    </xf>
    <xf numFmtId="3" fontId="2" fillId="3" borderId="3" xfId="1" applyNumberFormat="1" applyFont="1" applyFill="1" applyBorder="1" applyAlignment="1">
      <alignment vertical="center"/>
    </xf>
    <xf numFmtId="3" fontId="3" fillId="0" borderId="3" xfId="1" applyNumberFormat="1" applyFont="1" applyBorder="1" applyAlignment="1">
      <alignment horizontal="right" vertical="center"/>
    </xf>
    <xf numFmtId="167" fontId="3" fillId="0" borderId="3" xfId="1" applyNumberFormat="1" applyFont="1" applyFill="1" applyBorder="1" applyAlignment="1">
      <alignment vertical="center"/>
    </xf>
    <xf numFmtId="3" fontId="2" fillId="3" borderId="3" xfId="1" applyNumberFormat="1" applyFont="1" applyFill="1" applyBorder="1" applyAlignment="1">
      <alignment horizontal="right" vertical="center"/>
    </xf>
    <xf numFmtId="3" fontId="3" fillId="0" borderId="3" xfId="1" applyNumberFormat="1" applyFont="1" applyBorder="1" applyAlignment="1">
      <alignment horizontal="right"/>
    </xf>
    <xf numFmtId="3" fontId="3" fillId="0" borderId="3" xfId="1" applyNumberFormat="1" applyFont="1" applyBorder="1"/>
    <xf numFmtId="3" fontId="2" fillId="2" borderId="3" xfId="1" applyNumberFormat="1" applyFont="1" applyFill="1" applyBorder="1" applyAlignment="1">
      <alignment vertical="center"/>
    </xf>
    <xf numFmtId="3" fontId="1" fillId="2" borderId="3" xfId="1" applyNumberFormat="1" applyFill="1" applyBorder="1"/>
    <xf numFmtId="3" fontId="2" fillId="2" borderId="3" xfId="1" applyNumberFormat="1" applyFont="1" applyFill="1" applyBorder="1" applyAlignment="1">
      <alignment horizontal="right" vertical="center"/>
    </xf>
    <xf numFmtId="3" fontId="1" fillId="2" borderId="3" xfId="1" applyNumberFormat="1" applyFill="1" applyBorder="1" applyAlignment="1">
      <alignment horizontal="right"/>
    </xf>
    <xf numFmtId="3" fontId="1" fillId="0" borderId="3" xfId="1" applyNumberFormat="1" applyBorder="1" applyAlignment="1">
      <alignment horizontal="right" vertical="center"/>
    </xf>
    <xf numFmtId="3" fontId="1" fillId="3" borderId="3" xfId="1" applyNumberFormat="1" applyFill="1" applyBorder="1" applyAlignment="1">
      <alignment horizontal="right" vertical="center"/>
    </xf>
    <xf numFmtId="3" fontId="3" fillId="0" borderId="3" xfId="1" applyNumberFormat="1" applyFont="1" applyBorder="1" applyAlignment="1">
      <alignment vertical="center"/>
    </xf>
    <xf numFmtId="3" fontId="3" fillId="0" borderId="3" xfId="1" applyNumberFormat="1" applyFont="1" applyBorder="1" applyAlignment="1"/>
    <xf numFmtId="3" fontId="1" fillId="0" borderId="0" xfId="1" applyNumberFormat="1" applyBorder="1" applyAlignment="1"/>
    <xf numFmtId="0" fontId="2" fillId="0" borderId="0" xfId="10" applyFont="1"/>
    <xf numFmtId="0" fontId="3" fillId="0" borderId="0" xfId="10" applyFont="1"/>
    <xf numFmtId="0" fontId="2" fillId="0" borderId="0" xfId="10" applyFont="1" applyAlignment="1">
      <alignment horizontal="left"/>
    </xf>
    <xf numFmtId="170" fontId="3" fillId="0" borderId="0" xfId="10" applyNumberFormat="1" applyFont="1" applyBorder="1"/>
    <xf numFmtId="0" fontId="3" fillId="0" borderId="0" xfId="10" applyFont="1" applyBorder="1"/>
    <xf numFmtId="0" fontId="3" fillId="0" borderId="0" xfId="10" applyFont="1" applyFill="1" applyBorder="1"/>
    <xf numFmtId="0" fontId="2" fillId="0" borderId="0" xfId="10" applyFont="1" applyBorder="1"/>
    <xf numFmtId="0" fontId="2" fillId="0" borderId="0" xfId="10" applyFont="1" applyFill="1" applyBorder="1" applyAlignment="1">
      <alignment horizontal="centerContinuous"/>
    </xf>
    <xf numFmtId="0" fontId="2" fillId="0" borderId="0" xfId="10" applyFont="1" applyBorder="1" applyAlignment="1">
      <alignment horizontal="left"/>
    </xf>
    <xf numFmtId="0" fontId="2" fillId="0" borderId="0" xfId="10" applyFont="1" applyFill="1" applyBorder="1" applyAlignment="1">
      <alignment horizontal="center"/>
    </xf>
    <xf numFmtId="0" fontId="2" fillId="0" borderId="0" xfId="10" applyFont="1" applyBorder="1" applyAlignment="1">
      <alignment horizontal="center"/>
    </xf>
    <xf numFmtId="3" fontId="3" fillId="0" borderId="0" xfId="10" applyNumberFormat="1" applyFont="1" applyFill="1" applyBorder="1"/>
    <xf numFmtId="0" fontId="3" fillId="5" borderId="0" xfId="10" applyFont="1" applyFill="1" applyBorder="1"/>
    <xf numFmtId="167" fontId="19" fillId="0" borderId="0" xfId="10" applyNumberFormat="1" applyFont="1" applyBorder="1"/>
    <xf numFmtId="0" fontId="2" fillId="3" borderId="3" xfId="10" applyFont="1" applyFill="1" applyBorder="1" applyAlignment="1">
      <alignment horizontal="centerContinuous" vertical="center"/>
    </xf>
    <xf numFmtId="0" fontId="3" fillId="3" borderId="3" xfId="10" applyFont="1" applyFill="1" applyBorder="1" applyAlignment="1">
      <alignment horizontal="centerContinuous" vertical="center"/>
    </xf>
    <xf numFmtId="0" fontId="2" fillId="3" borderId="1" xfId="10" applyFont="1" applyFill="1" applyBorder="1" applyAlignment="1">
      <alignment horizontal="left" vertical="center"/>
    </xf>
    <xf numFmtId="0" fontId="2" fillId="3" borderId="2" xfId="10" applyFont="1" applyFill="1" applyBorder="1" applyAlignment="1">
      <alignment horizontal="centerContinuous" vertical="center"/>
    </xf>
    <xf numFmtId="0" fontId="3" fillId="0" borderId="3" xfId="10" applyFont="1" applyFill="1" applyBorder="1" applyAlignment="1">
      <alignment vertical="center"/>
    </xf>
    <xf numFmtId="167" fontId="3" fillId="0" borderId="3" xfId="10" applyNumberFormat="1" applyFont="1" applyFill="1" applyBorder="1" applyAlignment="1">
      <alignment vertical="center"/>
    </xf>
    <xf numFmtId="167" fontId="3" fillId="0" borderId="3" xfId="10" applyNumberFormat="1" applyFont="1" applyFill="1" applyBorder="1" applyAlignment="1">
      <alignment vertical="center" wrapText="1"/>
    </xf>
    <xf numFmtId="167" fontId="3" fillId="0" borderId="3" xfId="11" applyNumberFormat="1" applyFont="1" applyFill="1" applyBorder="1" applyAlignment="1">
      <alignment vertical="center" wrapText="1"/>
    </xf>
    <xf numFmtId="0" fontId="3" fillId="4" borderId="3" xfId="10" applyFont="1" applyFill="1" applyBorder="1" applyAlignment="1">
      <alignment vertical="center"/>
    </xf>
    <xf numFmtId="167" fontId="3" fillId="4" borderId="3" xfId="10" applyNumberFormat="1" applyFont="1" applyFill="1" applyBorder="1" applyAlignment="1">
      <alignment vertical="center"/>
    </xf>
    <xf numFmtId="2" fontId="3" fillId="0" borderId="3" xfId="10" applyNumberFormat="1" applyFont="1" applyFill="1" applyBorder="1" applyAlignment="1">
      <alignment vertical="center"/>
    </xf>
    <xf numFmtId="0" fontId="2" fillId="3" borderId="3" xfId="10" applyFont="1" applyFill="1" applyBorder="1" applyAlignment="1">
      <alignment horizontal="left" vertical="center"/>
    </xf>
    <xf numFmtId="4" fontId="3" fillId="2" borderId="3" xfId="10" applyNumberFormat="1" applyFont="1" applyFill="1" applyBorder="1" applyAlignment="1">
      <alignment vertical="center"/>
    </xf>
    <xf numFmtId="2" fontId="3" fillId="2" borderId="3" xfId="10" applyNumberFormat="1" applyFont="1" applyFill="1" applyBorder="1" applyAlignment="1">
      <alignment vertical="center"/>
    </xf>
    <xf numFmtId="167" fontId="3" fillId="2" borderId="3" xfId="10" applyNumberFormat="1" applyFont="1" applyFill="1" applyBorder="1" applyAlignment="1">
      <alignment vertical="center"/>
    </xf>
    <xf numFmtId="167" fontId="3" fillId="2" borderId="3" xfId="10" applyNumberFormat="1" applyFont="1" applyFill="1" applyBorder="1" applyAlignment="1">
      <alignment vertical="center" wrapText="1"/>
    </xf>
    <xf numFmtId="167" fontId="3" fillId="2" borderId="3" xfId="11" applyNumberFormat="1" applyFont="1" applyFill="1" applyBorder="1" applyAlignment="1">
      <alignment vertical="center" wrapText="1"/>
    </xf>
    <xf numFmtId="0" fontId="3" fillId="0" borderId="3" xfId="10" applyFont="1" applyBorder="1"/>
    <xf numFmtId="0" fontId="3" fillId="0" borderId="3" xfId="10" applyFont="1" applyFill="1" applyBorder="1"/>
    <xf numFmtId="170" fontId="3" fillId="0" borderId="3" xfId="10" applyNumberFormat="1" applyFont="1" applyFill="1" applyBorder="1" applyAlignment="1">
      <alignment vertical="center" wrapText="1"/>
    </xf>
    <xf numFmtId="0" fontId="3" fillId="0" borderId="3" xfId="10" applyFont="1" applyFill="1" applyBorder="1" applyAlignment="1">
      <alignment horizontal="left"/>
    </xf>
    <xf numFmtId="0" fontId="3" fillId="4" borderId="3" xfId="10" applyFont="1" applyFill="1" applyBorder="1"/>
    <xf numFmtId="0" fontId="3" fillId="4" borderId="3" xfId="10" applyFont="1" applyFill="1" applyBorder="1" applyAlignment="1">
      <alignment horizontal="center"/>
    </xf>
    <xf numFmtId="170" fontId="3" fillId="4" borderId="3" xfId="10" applyNumberFormat="1" applyFont="1" applyFill="1" applyBorder="1" applyAlignment="1">
      <alignment vertical="center" wrapText="1"/>
    </xf>
    <xf numFmtId="170" fontId="3" fillId="0" borderId="3" xfId="10" applyNumberFormat="1" applyFont="1" applyFill="1" applyBorder="1" applyAlignment="1">
      <alignment horizontal="center" vertical="center" wrapText="1"/>
    </xf>
    <xf numFmtId="170" fontId="14" fillId="0" borderId="3" xfId="9" applyNumberFormat="1" applyFont="1" applyFill="1" applyBorder="1" applyAlignment="1">
      <alignment vertical="center" wrapText="1"/>
    </xf>
    <xf numFmtId="0" fontId="3" fillId="3" borderId="3" xfId="10" applyFont="1" applyFill="1" applyBorder="1"/>
    <xf numFmtId="170" fontId="3" fillId="3" borderId="3" xfId="10" applyNumberFormat="1" applyFont="1" applyFill="1" applyBorder="1" applyAlignment="1">
      <alignment vertical="center" wrapText="1"/>
    </xf>
    <xf numFmtId="0" fontId="2" fillId="3" borderId="3" xfId="10" applyFont="1" applyFill="1" applyBorder="1" applyAlignment="1">
      <alignment horizontal="center" vertical="center"/>
    </xf>
    <xf numFmtId="0" fontId="3" fillId="0" borderId="0" xfId="1" applyFont="1" applyAlignment="1"/>
    <xf numFmtId="0" fontId="19" fillId="0" borderId="0" xfId="1" applyFont="1"/>
    <xf numFmtId="0" fontId="3" fillId="0" borderId="0" xfId="1" applyFont="1"/>
    <xf numFmtId="0" fontId="1" fillId="0" borderId="0" xfId="1"/>
    <xf numFmtId="3" fontId="3" fillId="0" borderId="0" xfId="1" applyNumberFormat="1" applyFont="1"/>
    <xf numFmtId="4" fontId="3" fillId="0" borderId="0" xfId="1" applyNumberFormat="1" applyFont="1"/>
    <xf numFmtId="171" fontId="1" fillId="0" borderId="0" xfId="1" applyNumberFormat="1"/>
    <xf numFmtId="3" fontId="21" fillId="2" borderId="0" xfId="1" applyNumberFormat="1" applyFont="1" applyFill="1" applyBorder="1" applyAlignment="1">
      <alignment vertical="center"/>
    </xf>
    <xf numFmtId="0" fontId="20" fillId="2" borderId="0" xfId="1" applyFont="1" applyFill="1"/>
    <xf numFmtId="3" fontId="22" fillId="2" borderId="0" xfId="1" applyNumberFormat="1" applyFont="1" applyFill="1"/>
    <xf numFmtId="4" fontId="22" fillId="2" borderId="0" xfId="1" applyNumberFormat="1" applyFont="1" applyFill="1"/>
    <xf numFmtId="0" fontId="1" fillId="2" borderId="0" xfId="1" applyFill="1"/>
    <xf numFmtId="0" fontId="3" fillId="0" borderId="0" xfId="1" applyFont="1" applyAlignment="1">
      <alignment horizontal="right"/>
    </xf>
    <xf numFmtId="0" fontId="19" fillId="0" borderId="0" xfId="1" applyFont="1" applyAlignment="1"/>
    <xf numFmtId="3" fontId="23" fillId="3" borderId="3" xfId="1" applyNumberFormat="1" applyFont="1" applyFill="1" applyBorder="1" applyAlignment="1">
      <alignment vertical="center" wrapText="1"/>
    </xf>
    <xf numFmtId="3" fontId="23" fillId="3" borderId="3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Border="1"/>
    <xf numFmtId="3" fontId="19" fillId="0" borderId="3" xfId="1" applyNumberFormat="1" applyFont="1" applyBorder="1" applyAlignment="1">
      <alignment vertical="center"/>
    </xf>
    <xf numFmtId="0" fontId="19" fillId="0" borderId="3" xfId="1" applyFont="1" applyBorder="1"/>
    <xf numFmtId="3" fontId="23" fillId="4" borderId="3" xfId="1" applyNumberFormat="1" applyFont="1" applyFill="1" applyBorder="1" applyAlignment="1">
      <alignment vertical="center"/>
    </xf>
    <xf numFmtId="0" fontId="19" fillId="4" borderId="3" xfId="1" applyFont="1" applyFill="1" applyBorder="1"/>
    <xf numFmtId="3" fontId="18" fillId="4" borderId="3" xfId="1" applyNumberFormat="1" applyFont="1" applyFill="1" applyBorder="1"/>
    <xf numFmtId="4" fontId="18" fillId="4" borderId="3" xfId="1" applyNumberFormat="1" applyFont="1" applyFill="1" applyBorder="1"/>
    <xf numFmtId="3" fontId="19" fillId="0" borderId="0" xfId="1" applyNumberFormat="1" applyFont="1" applyBorder="1" applyAlignment="1">
      <alignment vertical="center"/>
    </xf>
    <xf numFmtId="3" fontId="23" fillId="3" borderId="8" xfId="1" applyNumberFormat="1" applyFont="1" applyFill="1" applyBorder="1" applyAlignment="1">
      <alignment vertical="center" wrapText="1"/>
    </xf>
    <xf numFmtId="3" fontId="23" fillId="3" borderId="8" xfId="1" applyNumberFormat="1" applyFont="1" applyFill="1" applyBorder="1" applyAlignment="1">
      <alignment horizontal="center" vertical="center"/>
    </xf>
    <xf numFmtId="3" fontId="3" fillId="3" borderId="8" xfId="1" applyNumberFormat="1" applyFont="1" applyFill="1" applyBorder="1" applyAlignment="1">
      <alignment horizontal="center" vertical="center" wrapText="1"/>
    </xf>
    <xf numFmtId="3" fontId="19" fillId="0" borderId="10" xfId="1" applyNumberFormat="1" applyFont="1" applyBorder="1" applyAlignment="1">
      <alignment vertical="center"/>
    </xf>
    <xf numFmtId="0" fontId="19" fillId="0" borderId="10" xfId="1" applyFont="1" applyBorder="1"/>
    <xf numFmtId="3" fontId="3" fillId="0" borderId="10" xfId="1" applyNumberFormat="1" applyFont="1" applyBorder="1"/>
    <xf numFmtId="4" fontId="3" fillId="0" borderId="10" xfId="1" applyNumberFormat="1" applyFont="1" applyBorder="1"/>
    <xf numFmtId="4" fontId="3" fillId="0" borderId="14" xfId="1" applyNumberFormat="1" applyFont="1" applyBorder="1"/>
    <xf numFmtId="3" fontId="23" fillId="4" borderId="10" xfId="1" applyNumberFormat="1" applyFont="1" applyFill="1" applyBorder="1" applyAlignment="1">
      <alignment vertical="center"/>
    </xf>
    <xf numFmtId="0" fontId="19" fillId="4" borderId="10" xfId="1" applyFont="1" applyFill="1" applyBorder="1"/>
    <xf numFmtId="3" fontId="18" fillId="4" borderId="10" xfId="1" applyNumberFormat="1" applyFont="1" applyFill="1" applyBorder="1"/>
    <xf numFmtId="4" fontId="18" fillId="4" borderId="10" xfId="1" applyNumberFormat="1" applyFont="1" applyFill="1" applyBorder="1"/>
    <xf numFmtId="4" fontId="18" fillId="4" borderId="14" xfId="1" applyNumberFormat="1" applyFont="1" applyFill="1" applyBorder="1"/>
    <xf numFmtId="3" fontId="23" fillId="4" borderId="9" xfId="1" applyNumberFormat="1" applyFont="1" applyFill="1" applyBorder="1" applyAlignment="1">
      <alignment vertical="center"/>
    </xf>
    <xf numFmtId="0" fontId="19" fillId="4" borderId="9" xfId="1" applyFont="1" applyFill="1" applyBorder="1"/>
    <xf numFmtId="3" fontId="18" fillId="4" borderId="9" xfId="1" applyNumberFormat="1" applyFont="1" applyFill="1" applyBorder="1"/>
    <xf numFmtId="4" fontId="18" fillId="4" borderId="9" xfId="1" applyNumberFormat="1" applyFont="1" applyFill="1" applyBorder="1"/>
    <xf numFmtId="4" fontId="18" fillId="4" borderId="6" xfId="1" applyNumberFormat="1" applyFont="1" applyFill="1" applyBorder="1"/>
    <xf numFmtId="3" fontId="23" fillId="4" borderId="0" xfId="1" applyNumberFormat="1" applyFont="1" applyFill="1" applyBorder="1" applyAlignment="1">
      <alignment vertical="center"/>
    </xf>
    <xf numFmtId="0" fontId="19" fillId="4" borderId="0" xfId="1" applyFont="1" applyFill="1"/>
    <xf numFmtId="3" fontId="18" fillId="4" borderId="0" xfId="1" applyNumberFormat="1" applyFont="1" applyFill="1"/>
    <xf numFmtId="4" fontId="18" fillId="4" borderId="0" xfId="1" applyNumberFormat="1" applyFont="1" applyFill="1"/>
    <xf numFmtId="3" fontId="18" fillId="2" borderId="0" xfId="1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wrapText="1"/>
    </xf>
    <xf numFmtId="0" fontId="0" fillId="4" borderId="0" xfId="0" applyFill="1" applyAlignment="1">
      <alignment horizontal="center" vertical="center"/>
    </xf>
    <xf numFmtId="0" fontId="7" fillId="4" borderId="0" xfId="3" applyFill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3" fillId="3" borderId="8" xfId="11" applyNumberFormat="1" applyFont="1" applyFill="1" applyBorder="1" applyAlignment="1">
      <alignment horizontal="center" vertical="center" wrapText="1"/>
    </xf>
    <xf numFmtId="3" fontId="3" fillId="3" borderId="10" xfId="11" applyNumberFormat="1" applyFont="1" applyFill="1" applyBorder="1" applyAlignment="1">
      <alignment horizontal="center" vertical="center" wrapText="1"/>
    </xf>
    <xf numFmtId="0" fontId="2" fillId="3" borderId="12" xfId="10" applyFont="1" applyFill="1" applyBorder="1" applyAlignment="1">
      <alignment horizontal="center" vertical="center"/>
    </xf>
    <xf numFmtId="0" fontId="2" fillId="3" borderId="15" xfId="10" applyFont="1" applyFill="1" applyBorder="1" applyAlignment="1">
      <alignment horizontal="center" vertical="center"/>
    </xf>
    <xf numFmtId="3" fontId="3" fillId="3" borderId="8" xfId="10" applyNumberFormat="1" applyFont="1" applyFill="1" applyBorder="1" applyAlignment="1">
      <alignment horizontal="center" vertical="center" wrapText="1"/>
    </xf>
    <xf numFmtId="3" fontId="3" fillId="3" borderId="10" xfId="10" applyNumberFormat="1" applyFont="1" applyFill="1" applyBorder="1" applyAlignment="1">
      <alignment horizontal="center" vertical="center" wrapText="1"/>
    </xf>
    <xf numFmtId="0" fontId="3" fillId="4" borderId="3" xfId="10" applyFont="1" applyFill="1" applyBorder="1" applyAlignment="1">
      <alignment horizontal="center" vertical="center" wrapText="1"/>
    </xf>
    <xf numFmtId="0" fontId="2" fillId="0" borderId="7" xfId="10" applyFont="1" applyBorder="1" applyAlignment="1">
      <alignment horizontal="left"/>
    </xf>
    <xf numFmtId="0" fontId="2" fillId="3" borderId="3" xfId="10" applyFont="1" applyFill="1" applyBorder="1" applyAlignment="1">
      <alignment horizontal="center" vertical="center"/>
    </xf>
    <xf numFmtId="0" fontId="2" fillId="3" borderId="3" xfId="10" applyFont="1" applyFill="1" applyBorder="1" applyAlignment="1">
      <alignment horizontal="center"/>
    </xf>
    <xf numFmtId="0" fontId="2" fillId="3" borderId="11" xfId="10" applyFont="1" applyFill="1" applyBorder="1" applyAlignment="1">
      <alignment horizontal="center" vertical="center" wrapText="1"/>
    </xf>
    <xf numFmtId="0" fontId="2" fillId="3" borderId="12" xfId="10" applyFont="1" applyFill="1" applyBorder="1" applyAlignment="1">
      <alignment horizontal="center" vertical="center" wrapText="1"/>
    </xf>
    <xf numFmtId="0" fontId="2" fillId="3" borderId="14" xfId="10" applyFont="1" applyFill="1" applyBorder="1" applyAlignment="1">
      <alignment horizontal="center" vertical="center" wrapText="1"/>
    </xf>
    <xf numFmtId="0" fontId="2" fillId="3" borderId="15" xfId="10" applyFont="1" applyFill="1" applyBorder="1" applyAlignment="1">
      <alignment horizontal="center" vertical="center" wrapText="1"/>
    </xf>
    <xf numFmtId="0" fontId="2" fillId="3" borderId="6" xfId="10" applyFont="1" applyFill="1" applyBorder="1" applyAlignment="1">
      <alignment horizontal="center" vertical="center" wrapText="1"/>
    </xf>
    <xf numFmtId="0" fontId="2" fillId="3" borderId="13" xfId="10" applyFont="1" applyFill="1" applyBorder="1" applyAlignment="1">
      <alignment horizontal="center" vertical="center" wrapText="1"/>
    </xf>
    <xf numFmtId="3" fontId="3" fillId="4" borderId="8" xfId="10" applyNumberFormat="1" applyFont="1" applyFill="1" applyBorder="1" applyAlignment="1">
      <alignment horizontal="center" vertical="center" wrapText="1"/>
    </xf>
    <xf numFmtId="3" fontId="3" fillId="4" borderId="9" xfId="10" applyNumberFormat="1" applyFont="1" applyFill="1" applyBorder="1" applyAlignment="1">
      <alignment horizontal="center" vertical="center" wrapText="1"/>
    </xf>
    <xf numFmtId="3" fontId="3" fillId="4" borderId="3" xfId="10" applyNumberFormat="1" applyFont="1" applyFill="1" applyBorder="1" applyAlignment="1">
      <alignment horizontal="center" vertical="center" wrapText="1"/>
    </xf>
    <xf numFmtId="3" fontId="3" fillId="4" borderId="3" xfId="11" applyNumberFormat="1" applyFont="1" applyFill="1" applyBorder="1" applyAlignment="1">
      <alignment horizontal="center" vertical="center" wrapText="1"/>
    </xf>
    <xf numFmtId="3" fontId="3" fillId="4" borderId="3" xfId="10" applyNumberFormat="1" applyFont="1" applyFill="1" applyBorder="1" applyAlignment="1">
      <alignment horizontal="center" vertical="center"/>
    </xf>
    <xf numFmtId="3" fontId="3" fillId="4" borderId="3" xfId="11" applyNumberFormat="1" applyFont="1" applyFill="1" applyBorder="1" applyAlignment="1">
      <alignment horizontal="center" vertical="center"/>
    </xf>
    <xf numFmtId="0" fontId="19" fillId="0" borderId="0" xfId="1" applyFont="1" applyAlignment="1">
      <alignment horizontal="center" wrapText="1"/>
    </xf>
  </cellXfs>
  <cellStyles count="12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7"/>
    <cellStyle name="Normal 5" xfId="10"/>
    <cellStyle name="Normal_est_grupo" xfId="9"/>
    <cellStyle name="Normal_est_grupo_GALICIA" xfId="6"/>
    <cellStyle name="Normal_Hoja2" xfId="11"/>
    <cellStyle name="Normal_Hoja3_1" xfId="8"/>
    <cellStyle name="Porcentaje" xfId="4" builtinId="5"/>
  </cellStyles>
  <dxfs count="0"/>
  <tableStyles count="0" defaultTableStyle="TableStyleMedium2" defaultPivotStyle="PivotStyleLight16"/>
  <colors>
    <mruColors>
      <color rgb="FFE2ED93"/>
      <color rgb="FFC3E226"/>
      <color rgb="FFC49100"/>
      <color rgb="FFF8CD00"/>
      <color rgb="FFB1A0C7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gl-ES"/>
              <a:t>Evolución superficie. Galicia</a:t>
            </a:r>
          </a:p>
        </c:rich>
      </c:tx>
      <c:layout>
        <c:manualLayout>
          <c:xMode val="edge"/>
          <c:yMode val="edge"/>
          <c:x val="0.30427050033941461"/>
          <c:y val="3.654471612101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2314799707241"/>
          <c:y val="0.22259183578130703"/>
          <c:w val="0.53024957101587789"/>
          <c:h val="0.54485138219506302"/>
        </c:manualLayout>
      </c:layout>
      <c:lineChart>
        <c:grouping val="standard"/>
        <c:varyColors val="0"/>
        <c:ser>
          <c:idx val="0"/>
          <c:order val="0"/>
          <c:tx>
            <c:strRef>
              <c:f>'Dist_Terras_Serie histórica'!$A$36</c:f>
              <c:strCache>
                <c:ptCount val="1"/>
                <c:pt idx="0">
                  <c:v>Cultivos herbáceos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'Dist_Terras_Serie histórica'!$B$35:$V$35</c:f>
              <c:numCache>
                <c:formatCode>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'Dist_Terras_Serie histórica'!$B$36:$V$36</c:f>
              <c:numCache>
                <c:formatCode>#,##0</c:formatCode>
                <c:ptCount val="21"/>
                <c:pt idx="0">
                  <c:v>371315</c:v>
                </c:pt>
                <c:pt idx="1">
                  <c:v>295178</c:v>
                </c:pt>
                <c:pt idx="2">
                  <c:v>365011</c:v>
                </c:pt>
                <c:pt idx="3">
                  <c:v>377882</c:v>
                </c:pt>
                <c:pt idx="4">
                  <c:v>378136</c:v>
                </c:pt>
                <c:pt idx="5">
                  <c:v>385369</c:v>
                </c:pt>
                <c:pt idx="6">
                  <c:v>382524</c:v>
                </c:pt>
                <c:pt idx="7">
                  <c:v>382111</c:v>
                </c:pt>
                <c:pt idx="8">
                  <c:v>375705.24964445445</c:v>
                </c:pt>
                <c:pt idx="9">
                  <c:v>382915.78992493148</c:v>
                </c:pt>
                <c:pt idx="10">
                  <c:v>384709.24145815399</c:v>
                </c:pt>
                <c:pt idx="11">
                  <c:v>363590.7920806061</c:v>
                </c:pt>
                <c:pt idx="12">
                  <c:v>356706.3178986861</c:v>
                </c:pt>
                <c:pt idx="13" formatCode="_-* #,##0\ \ ">
                  <c:v>367138</c:v>
                </c:pt>
                <c:pt idx="14">
                  <c:v>365749.95120740251</c:v>
                </c:pt>
                <c:pt idx="15">
                  <c:v>365507.76229788334</c:v>
                </c:pt>
                <c:pt idx="16">
                  <c:v>362191</c:v>
                </c:pt>
                <c:pt idx="17">
                  <c:v>359629.03072489618</c:v>
                </c:pt>
                <c:pt idx="18">
                  <c:v>356843.0025759819</c:v>
                </c:pt>
                <c:pt idx="19">
                  <c:v>353830.48799999995</c:v>
                </c:pt>
                <c:pt idx="20">
                  <c:v>348885.50612122612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'Dist_Terras_Serie histórica'!$A$37</c:f>
              <c:strCache>
                <c:ptCount val="1"/>
                <c:pt idx="0">
                  <c:v>Cultivos leñosos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'Dist_Terras_Serie histórica'!$B$35:$V$35</c:f>
              <c:numCache>
                <c:formatCode>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'Dist_Terras_Serie histórica'!$B$37:$V$37</c:f>
              <c:numCache>
                <c:formatCode>#,##0</c:formatCode>
                <c:ptCount val="21"/>
                <c:pt idx="0">
                  <c:v>33840</c:v>
                </c:pt>
                <c:pt idx="1">
                  <c:v>37200</c:v>
                </c:pt>
                <c:pt idx="2">
                  <c:v>38534</c:v>
                </c:pt>
                <c:pt idx="3">
                  <c:v>73349</c:v>
                </c:pt>
                <c:pt idx="4">
                  <c:v>73178</c:v>
                </c:pt>
                <c:pt idx="5">
                  <c:v>74294</c:v>
                </c:pt>
                <c:pt idx="6">
                  <c:v>75897</c:v>
                </c:pt>
                <c:pt idx="7">
                  <c:v>76316</c:v>
                </c:pt>
                <c:pt idx="8">
                  <c:v>61616.219992468454</c:v>
                </c:pt>
                <c:pt idx="9">
                  <c:v>60049.928717121511</c:v>
                </c:pt>
                <c:pt idx="10">
                  <c:v>60030.463125289578</c:v>
                </c:pt>
                <c:pt idx="11">
                  <c:v>60164.325179982501</c:v>
                </c:pt>
                <c:pt idx="12">
                  <c:v>60571.696883077806</c:v>
                </c:pt>
                <c:pt idx="13" formatCode="_-* #,##0\ \ ">
                  <c:v>61165</c:v>
                </c:pt>
                <c:pt idx="14">
                  <c:v>61335.677715229016</c:v>
                </c:pt>
                <c:pt idx="15">
                  <c:v>61346.46064880109</c:v>
                </c:pt>
                <c:pt idx="16">
                  <c:v>61336</c:v>
                </c:pt>
                <c:pt idx="17">
                  <c:v>61076.377667838962</c:v>
                </c:pt>
                <c:pt idx="18">
                  <c:v>60876.462194398526</c:v>
                </c:pt>
                <c:pt idx="19">
                  <c:v>61087.44</c:v>
                </c:pt>
                <c:pt idx="20">
                  <c:v>60572.714580904569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'Dist_Terras_Serie histórica'!$A$38</c:f>
              <c:strCache>
                <c:ptCount val="1"/>
                <c:pt idx="0">
                  <c:v>Outras terras de cultivo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dPt>
            <c:idx val="18"/>
            <c:bubble3D val="0"/>
            <c:spPr>
              <a:ln w="19050">
                <a:solidFill>
                  <a:srgbClr val="00FF00"/>
                </a:solidFill>
                <a:prstDash val="solid"/>
              </a:ln>
            </c:spPr>
          </c:dPt>
          <c:cat>
            <c:numRef>
              <c:f>'Dist_Terras_Serie histórica'!$B$35:$V$35</c:f>
              <c:numCache>
                <c:formatCode>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'Dist_Terras_Serie histórica'!$B$38:$V$38</c:f>
              <c:numCache>
                <c:formatCode>#,##0</c:formatCode>
                <c:ptCount val="21"/>
                <c:pt idx="0">
                  <c:v>14093</c:v>
                </c:pt>
                <c:pt idx="1">
                  <c:v>15271</c:v>
                </c:pt>
                <c:pt idx="2">
                  <c:v>13088</c:v>
                </c:pt>
                <c:pt idx="3">
                  <c:v>19842</c:v>
                </c:pt>
                <c:pt idx="4">
                  <c:v>20413</c:v>
                </c:pt>
                <c:pt idx="5">
                  <c:v>18476</c:v>
                </c:pt>
                <c:pt idx="6">
                  <c:v>18901</c:v>
                </c:pt>
                <c:pt idx="7">
                  <c:v>25109</c:v>
                </c:pt>
                <c:pt idx="8">
                  <c:v>34129.946940729948</c:v>
                </c:pt>
                <c:pt idx="9">
                  <c:v>32593.547912697846</c:v>
                </c:pt>
                <c:pt idx="10">
                  <c:v>29930.20690717355</c:v>
                </c:pt>
                <c:pt idx="11">
                  <c:v>32810.257066073493</c:v>
                </c:pt>
                <c:pt idx="12">
                  <c:v>30182.798317408691</c:v>
                </c:pt>
                <c:pt idx="13" formatCode="_-* #,##0\ \ ">
                  <c:v>24069</c:v>
                </c:pt>
                <c:pt idx="14">
                  <c:v>21088.602418860246</c:v>
                </c:pt>
                <c:pt idx="15">
                  <c:v>21109.389650227957</c:v>
                </c:pt>
                <c:pt idx="16">
                  <c:v>22168</c:v>
                </c:pt>
                <c:pt idx="17">
                  <c:v>22412.253582458969</c:v>
                </c:pt>
                <c:pt idx="18">
                  <c:v>22521.368383586898</c:v>
                </c:pt>
                <c:pt idx="19">
                  <c:v>25463.427500000002</c:v>
                </c:pt>
                <c:pt idx="20">
                  <c:v>21925.15760774137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'Dist_Terras_Serie histórica'!$A$39</c:f>
              <c:strCache>
                <c:ptCount val="1"/>
                <c:pt idx="0">
                  <c:v>Superficie cultivada</c:v>
                </c:pt>
              </c:strCache>
            </c:strRef>
          </c:tx>
          <c:spPr>
            <a:ln w="1905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'Dist_Terras_Serie histórica'!$B$35:$V$35</c:f>
              <c:numCache>
                <c:formatCode>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'Dist_Terras_Serie histórica'!$B$39:$V$39</c:f>
              <c:numCache>
                <c:formatCode>#,##0</c:formatCode>
                <c:ptCount val="21"/>
                <c:pt idx="0">
                  <c:v>419248</c:v>
                </c:pt>
                <c:pt idx="1">
                  <c:v>347649</c:v>
                </c:pt>
                <c:pt idx="2">
                  <c:v>416633</c:v>
                </c:pt>
                <c:pt idx="3">
                  <c:v>471073</c:v>
                </c:pt>
                <c:pt idx="4">
                  <c:v>471727</c:v>
                </c:pt>
                <c:pt idx="5">
                  <c:v>478139</c:v>
                </c:pt>
                <c:pt idx="6">
                  <c:v>477322</c:v>
                </c:pt>
                <c:pt idx="7">
                  <c:v>483536</c:v>
                </c:pt>
                <c:pt idx="8">
                  <c:v>471451.41657765291</c:v>
                </c:pt>
                <c:pt idx="9">
                  <c:v>475559.26655475079</c:v>
                </c:pt>
                <c:pt idx="10">
                  <c:v>474669.91149061685</c:v>
                </c:pt>
                <c:pt idx="11">
                  <c:v>456565.37432666204</c:v>
                </c:pt>
                <c:pt idx="12">
                  <c:v>447460.81309917261</c:v>
                </c:pt>
                <c:pt idx="13" formatCode="_-* #,##0\ \ ">
                  <c:v>452372</c:v>
                </c:pt>
                <c:pt idx="14">
                  <c:v>448174.23134149174</c:v>
                </c:pt>
                <c:pt idx="15">
                  <c:v>447963.61259691243</c:v>
                </c:pt>
                <c:pt idx="16">
                  <c:v>445695</c:v>
                </c:pt>
                <c:pt idx="17">
                  <c:v>443117.66197519412</c:v>
                </c:pt>
                <c:pt idx="18">
                  <c:v>440240.83315396734</c:v>
                </c:pt>
                <c:pt idx="19">
                  <c:v>440381.35530000005</c:v>
                </c:pt>
                <c:pt idx="20">
                  <c:v>431383.37830987212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'Dist_Terras_Serie histórica'!$A$40</c:f>
              <c:strCache>
                <c:ptCount val="1"/>
                <c:pt idx="0">
                  <c:v>Prados e pasteiros</c:v>
                </c:pt>
              </c:strCache>
            </c:strRef>
          </c:tx>
          <c:spPr>
            <a:ln w="1905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'Dist_Terras_Serie histórica'!$B$35:$V$35</c:f>
              <c:numCache>
                <c:formatCode>0</c:formatCode>
                <c:ptCount val="2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</c:numCache>
            </c:numRef>
          </c:cat>
          <c:val>
            <c:numRef>
              <c:f>'Dist_Terras_Serie histórica'!$B$40:$V$40</c:f>
              <c:numCache>
                <c:formatCode>#,##0</c:formatCode>
                <c:ptCount val="21"/>
                <c:pt idx="0">
                  <c:v>418338</c:v>
                </c:pt>
                <c:pt idx="1">
                  <c:v>345609</c:v>
                </c:pt>
                <c:pt idx="2">
                  <c:v>418346</c:v>
                </c:pt>
                <c:pt idx="3">
                  <c:v>457411</c:v>
                </c:pt>
                <c:pt idx="4">
                  <c:v>454264</c:v>
                </c:pt>
                <c:pt idx="5">
                  <c:v>447932</c:v>
                </c:pt>
                <c:pt idx="6">
                  <c:v>449161</c:v>
                </c:pt>
                <c:pt idx="7">
                  <c:v>443399</c:v>
                </c:pt>
                <c:pt idx="8">
                  <c:v>472221.15284257964</c:v>
                </c:pt>
                <c:pt idx="9">
                  <c:v>464270.12507957744</c:v>
                </c:pt>
                <c:pt idx="10">
                  <c:v>464945.9661892294</c:v>
                </c:pt>
                <c:pt idx="11">
                  <c:v>479902.85538276914</c:v>
                </c:pt>
                <c:pt idx="12">
                  <c:v>485744.24930501543</c:v>
                </c:pt>
                <c:pt idx="13" formatCode="_-* #,##0\ \ ">
                  <c:v>441152</c:v>
                </c:pt>
                <c:pt idx="14">
                  <c:v>443077.31031816226</c:v>
                </c:pt>
                <c:pt idx="15" formatCode="_-* #,##0\ \ ">
                  <c:v>443986.71265191323</c:v>
                </c:pt>
                <c:pt idx="16" formatCode="_-* #,##0\ \ ">
                  <c:v>445511</c:v>
                </c:pt>
                <c:pt idx="17" formatCode="_-* #,##0\ \ ">
                  <c:v>446383.27500244812</c:v>
                </c:pt>
                <c:pt idx="18" formatCode="_-* #,##0\ \ ">
                  <c:v>449653.43692177441</c:v>
                </c:pt>
                <c:pt idx="19" formatCode="_-* #,##0\ \ ">
                  <c:v>450254.55450000009</c:v>
                </c:pt>
                <c:pt idx="20" formatCode="_-* #,##0\ \ ">
                  <c:v>456652.70237672108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46912"/>
        <c:axId val="68261376"/>
      </c:lineChart>
      <c:catAx>
        <c:axId val="682469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1">
                  <a:lumMod val="20000"/>
                  <a:lumOff val="80000"/>
                  <a:alpha val="8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Anos</a:t>
                </a:r>
              </a:p>
            </c:rich>
          </c:tx>
          <c:layout>
            <c:manualLayout>
              <c:xMode val="edge"/>
              <c:yMode val="edge"/>
              <c:x val="0.37188656099491785"/>
              <c:y val="0.85714424644287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68261376"/>
        <c:crosses val="autoZero"/>
        <c:auto val="1"/>
        <c:lblAlgn val="ctr"/>
        <c:lblOffset val="100"/>
        <c:noMultiLvlLbl val="0"/>
      </c:catAx>
      <c:valAx>
        <c:axId val="68261376"/>
        <c:scaling>
          <c:orientation val="minMax"/>
        </c:scaling>
        <c:delete val="0"/>
        <c:axPos val="l"/>
        <c:majorGridlines>
          <c:spPr>
            <a:ln w="3175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gl-ES"/>
                  <a:t>MIles hectáreas</a:t>
                </a:r>
              </a:p>
            </c:rich>
          </c:tx>
          <c:layout>
            <c:manualLayout>
              <c:xMode val="edge"/>
              <c:yMode val="edge"/>
              <c:x val="3.9146085250471856E-2"/>
              <c:y val="0.342193120596767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gl-ES"/>
          </a:p>
        </c:txPr>
        <c:crossAx val="6824691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25055041565706"/>
          <c:y val="0.33887133581986462"/>
          <c:w val="9.8599899049983883E-2"/>
          <c:h val="0.1712765549400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gl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452437</xdr:colOff>
      <xdr:row>1</xdr:row>
      <xdr:rowOff>157162</xdr:rowOff>
    </xdr:from>
    <xdr:to>
      <xdr:col>38</xdr:col>
      <xdr:colOff>477611</xdr:colOff>
      <xdr:row>29</xdr:row>
      <xdr:rowOff>147637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tabSelected="1" workbookViewId="0">
      <selection activeCell="A7" sqref="A7"/>
    </sheetView>
  </sheetViews>
  <sheetFormatPr baseColWidth="10" defaultRowHeight="15" x14ac:dyDescent="0.25"/>
  <cols>
    <col min="1" max="1" width="60.85546875" customWidth="1"/>
    <col min="2" max="2" width="10.5703125" customWidth="1"/>
  </cols>
  <sheetData>
    <row r="1" spans="1:3" ht="35.25" customHeight="1" x14ac:dyDescent="0.3">
      <c r="A1" s="190" t="s">
        <v>32</v>
      </c>
      <c r="B1" s="190"/>
    </row>
    <row r="5" spans="1:3" x14ac:dyDescent="0.25">
      <c r="B5" s="2" t="s">
        <v>8</v>
      </c>
    </row>
    <row r="6" spans="1:3" x14ac:dyDescent="0.25">
      <c r="A6" s="192" t="s">
        <v>29</v>
      </c>
      <c r="B6" s="192"/>
    </row>
    <row r="7" spans="1:3" x14ac:dyDescent="0.25">
      <c r="A7" s="74" t="s">
        <v>52</v>
      </c>
      <c r="B7" s="1"/>
    </row>
    <row r="8" spans="1:3" x14ac:dyDescent="0.25">
      <c r="A8" s="74" t="s">
        <v>27</v>
      </c>
      <c r="B8" s="1"/>
    </row>
    <row r="9" spans="1:3" x14ac:dyDescent="0.25">
      <c r="A9" s="74" t="s">
        <v>28</v>
      </c>
      <c r="B9" s="1"/>
    </row>
    <row r="10" spans="1:3" ht="20.25" customHeight="1" x14ac:dyDescent="0.25">
      <c r="A10" s="74" t="s">
        <v>30</v>
      </c>
      <c r="B10" s="1"/>
      <c r="C10" t="s">
        <v>53</v>
      </c>
    </row>
    <row r="11" spans="1:3" x14ac:dyDescent="0.25">
      <c r="A11" s="74" t="s">
        <v>31</v>
      </c>
      <c r="B11" s="1"/>
    </row>
    <row r="12" spans="1:3" ht="15.75" customHeight="1" x14ac:dyDescent="0.25">
      <c r="A12" s="74" t="s">
        <v>126</v>
      </c>
      <c r="B12" s="1"/>
    </row>
    <row r="13" spans="1:3" x14ac:dyDescent="0.25">
      <c r="A13" s="3"/>
      <c r="B13" s="1"/>
    </row>
    <row r="15" spans="1:3" x14ac:dyDescent="0.25">
      <c r="A15" s="191"/>
      <c r="B15" s="1"/>
    </row>
    <row r="16" spans="1:3" x14ac:dyDescent="0.25">
      <c r="A16" s="191"/>
      <c r="B16" s="1"/>
    </row>
    <row r="18" spans="1:2" x14ac:dyDescent="0.25">
      <c r="A18" s="191"/>
      <c r="B18" s="1"/>
    </row>
    <row r="19" spans="1:2" x14ac:dyDescent="0.25">
      <c r="A19" s="191"/>
      <c r="B19" s="1"/>
    </row>
    <row r="20" spans="1:2" x14ac:dyDescent="0.25">
      <c r="A20" s="191"/>
      <c r="B20" s="1"/>
    </row>
    <row r="21" spans="1:2" x14ac:dyDescent="0.25">
      <c r="A21" s="191"/>
      <c r="B21" s="1"/>
    </row>
    <row r="22" spans="1:2" x14ac:dyDescent="0.25">
      <c r="A22" s="191"/>
      <c r="B22" s="1"/>
    </row>
    <row r="23" spans="1:2" x14ac:dyDescent="0.25">
      <c r="A23" s="191"/>
      <c r="B23" s="1"/>
    </row>
    <row r="25" spans="1:2" x14ac:dyDescent="0.25">
      <c r="A25" s="1"/>
      <c r="B25" s="1"/>
    </row>
  </sheetData>
  <mergeCells count="4">
    <mergeCell ref="A1:B1"/>
    <mergeCell ref="A15:A16"/>
    <mergeCell ref="A18:A23"/>
    <mergeCell ref="A6:B6"/>
  </mergeCells>
  <hyperlinks>
    <hyperlink ref="A6:B6" location="'Distribución terras'!A1" display="Distribución xeral de terras por provincias"/>
    <hyperlink ref="A7" location="'Dist_Terras_Serie histórica'!A1" display="Distribución xeral de terras, serie histórica"/>
    <hyperlink ref="A8" location="'Distribucion grupos cultivo'!A1" display="Distribución dos princiales grupos de cultivo por provincias"/>
    <hyperlink ref="A9" location="'A_I Dist terras_comarcas'!A1" display="Anexo I. Distribución xeral de terras por comarcas"/>
    <hyperlink ref="A10" location="A_II_Dist_grup_cult_comarcas!A1" display="Anexo II. Distribución dos principais grupos de cultivos por comarcas"/>
    <hyperlink ref="A11" location="'A_III_Dist cult_comarcas'!A1" display="Anexo III. Distribución dos principais cultivos por comarcas"/>
    <hyperlink ref="A12" location="A_IV_Dist_municipal_terras!A1" display="Anexo IV. Distribución municipal de terra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showGridLines="0" zoomScale="115" zoomScaleNormal="115" workbookViewId="0">
      <selection activeCell="A18" sqref="A18"/>
    </sheetView>
  </sheetViews>
  <sheetFormatPr baseColWidth="10" defaultRowHeight="15" x14ac:dyDescent="0.25"/>
  <cols>
    <col min="1" max="1" width="31.85546875" customWidth="1"/>
    <col min="7" max="7" width="12.42578125" bestFit="1" customWidth="1"/>
    <col min="257" max="257" width="31.85546875" customWidth="1"/>
    <col min="263" max="263" width="12.42578125" bestFit="1" customWidth="1"/>
    <col min="513" max="513" width="31.85546875" customWidth="1"/>
    <col min="519" max="519" width="12.42578125" bestFit="1" customWidth="1"/>
    <col min="769" max="769" width="31.85546875" customWidth="1"/>
    <col min="775" max="775" width="12.42578125" bestFit="1" customWidth="1"/>
    <col min="1025" max="1025" width="31.85546875" customWidth="1"/>
    <col min="1031" max="1031" width="12.42578125" bestFit="1" customWidth="1"/>
    <col min="1281" max="1281" width="31.85546875" customWidth="1"/>
    <col min="1287" max="1287" width="12.42578125" bestFit="1" customWidth="1"/>
    <col min="1537" max="1537" width="31.85546875" customWidth="1"/>
    <col min="1543" max="1543" width="12.42578125" bestFit="1" customWidth="1"/>
    <col min="1793" max="1793" width="31.85546875" customWidth="1"/>
    <col min="1799" max="1799" width="12.42578125" bestFit="1" customWidth="1"/>
    <col min="2049" max="2049" width="31.85546875" customWidth="1"/>
    <col min="2055" max="2055" width="12.42578125" bestFit="1" customWidth="1"/>
    <col min="2305" max="2305" width="31.85546875" customWidth="1"/>
    <col min="2311" max="2311" width="12.42578125" bestFit="1" customWidth="1"/>
    <col min="2561" max="2561" width="31.85546875" customWidth="1"/>
    <col min="2567" max="2567" width="12.42578125" bestFit="1" customWidth="1"/>
    <col min="2817" max="2817" width="31.85546875" customWidth="1"/>
    <col min="2823" max="2823" width="12.42578125" bestFit="1" customWidth="1"/>
    <col min="3073" max="3073" width="31.85546875" customWidth="1"/>
    <col min="3079" max="3079" width="12.42578125" bestFit="1" customWidth="1"/>
    <col min="3329" max="3329" width="31.85546875" customWidth="1"/>
    <col min="3335" max="3335" width="12.42578125" bestFit="1" customWidth="1"/>
    <col min="3585" max="3585" width="31.85546875" customWidth="1"/>
    <col min="3591" max="3591" width="12.42578125" bestFit="1" customWidth="1"/>
    <col min="3841" max="3841" width="31.85546875" customWidth="1"/>
    <col min="3847" max="3847" width="12.42578125" bestFit="1" customWidth="1"/>
    <col min="4097" max="4097" width="31.85546875" customWidth="1"/>
    <col min="4103" max="4103" width="12.42578125" bestFit="1" customWidth="1"/>
    <col min="4353" max="4353" width="31.85546875" customWidth="1"/>
    <col min="4359" max="4359" width="12.42578125" bestFit="1" customWidth="1"/>
    <col min="4609" max="4609" width="31.85546875" customWidth="1"/>
    <col min="4615" max="4615" width="12.42578125" bestFit="1" customWidth="1"/>
    <col min="4865" max="4865" width="31.85546875" customWidth="1"/>
    <col min="4871" max="4871" width="12.42578125" bestFit="1" customWidth="1"/>
    <col min="5121" max="5121" width="31.85546875" customWidth="1"/>
    <col min="5127" max="5127" width="12.42578125" bestFit="1" customWidth="1"/>
    <col min="5377" max="5377" width="31.85546875" customWidth="1"/>
    <col min="5383" max="5383" width="12.42578125" bestFit="1" customWidth="1"/>
    <col min="5633" max="5633" width="31.85546875" customWidth="1"/>
    <col min="5639" max="5639" width="12.42578125" bestFit="1" customWidth="1"/>
    <col min="5889" max="5889" width="31.85546875" customWidth="1"/>
    <col min="5895" max="5895" width="12.42578125" bestFit="1" customWidth="1"/>
    <col min="6145" max="6145" width="31.85546875" customWidth="1"/>
    <col min="6151" max="6151" width="12.42578125" bestFit="1" customWidth="1"/>
    <col min="6401" max="6401" width="31.85546875" customWidth="1"/>
    <col min="6407" max="6407" width="12.42578125" bestFit="1" customWidth="1"/>
    <col min="6657" max="6657" width="31.85546875" customWidth="1"/>
    <col min="6663" max="6663" width="12.42578125" bestFit="1" customWidth="1"/>
    <col min="6913" max="6913" width="31.85546875" customWidth="1"/>
    <col min="6919" max="6919" width="12.42578125" bestFit="1" customWidth="1"/>
    <col min="7169" max="7169" width="31.85546875" customWidth="1"/>
    <col min="7175" max="7175" width="12.42578125" bestFit="1" customWidth="1"/>
    <col min="7425" max="7425" width="31.85546875" customWidth="1"/>
    <col min="7431" max="7431" width="12.42578125" bestFit="1" customWidth="1"/>
    <col min="7681" max="7681" width="31.85546875" customWidth="1"/>
    <col min="7687" max="7687" width="12.42578125" bestFit="1" customWidth="1"/>
    <col min="7937" max="7937" width="31.85546875" customWidth="1"/>
    <col min="7943" max="7943" width="12.42578125" bestFit="1" customWidth="1"/>
    <col min="8193" max="8193" width="31.85546875" customWidth="1"/>
    <col min="8199" max="8199" width="12.42578125" bestFit="1" customWidth="1"/>
    <col min="8449" max="8449" width="31.85546875" customWidth="1"/>
    <col min="8455" max="8455" width="12.42578125" bestFit="1" customWidth="1"/>
    <col min="8705" max="8705" width="31.85546875" customWidth="1"/>
    <col min="8711" max="8711" width="12.42578125" bestFit="1" customWidth="1"/>
    <col min="8961" max="8961" width="31.85546875" customWidth="1"/>
    <col min="8967" max="8967" width="12.42578125" bestFit="1" customWidth="1"/>
    <col min="9217" max="9217" width="31.85546875" customWidth="1"/>
    <col min="9223" max="9223" width="12.42578125" bestFit="1" customWidth="1"/>
    <col min="9473" max="9473" width="31.85546875" customWidth="1"/>
    <col min="9479" max="9479" width="12.42578125" bestFit="1" customWidth="1"/>
    <col min="9729" max="9729" width="31.85546875" customWidth="1"/>
    <col min="9735" max="9735" width="12.42578125" bestFit="1" customWidth="1"/>
    <col min="9985" max="9985" width="31.85546875" customWidth="1"/>
    <col min="9991" max="9991" width="12.42578125" bestFit="1" customWidth="1"/>
    <col min="10241" max="10241" width="31.85546875" customWidth="1"/>
    <col min="10247" max="10247" width="12.42578125" bestFit="1" customWidth="1"/>
    <col min="10497" max="10497" width="31.85546875" customWidth="1"/>
    <col min="10503" max="10503" width="12.42578125" bestFit="1" customWidth="1"/>
    <col min="10753" max="10753" width="31.85546875" customWidth="1"/>
    <col min="10759" max="10759" width="12.42578125" bestFit="1" customWidth="1"/>
    <col min="11009" max="11009" width="31.85546875" customWidth="1"/>
    <col min="11015" max="11015" width="12.42578125" bestFit="1" customWidth="1"/>
    <col min="11265" max="11265" width="31.85546875" customWidth="1"/>
    <col min="11271" max="11271" width="12.42578125" bestFit="1" customWidth="1"/>
    <col min="11521" max="11521" width="31.85546875" customWidth="1"/>
    <col min="11527" max="11527" width="12.42578125" bestFit="1" customWidth="1"/>
    <col min="11777" max="11777" width="31.85546875" customWidth="1"/>
    <col min="11783" max="11783" width="12.42578125" bestFit="1" customWidth="1"/>
    <col min="12033" max="12033" width="31.85546875" customWidth="1"/>
    <col min="12039" max="12039" width="12.42578125" bestFit="1" customWidth="1"/>
    <col min="12289" max="12289" width="31.85546875" customWidth="1"/>
    <col min="12295" max="12295" width="12.42578125" bestFit="1" customWidth="1"/>
    <col min="12545" max="12545" width="31.85546875" customWidth="1"/>
    <col min="12551" max="12551" width="12.42578125" bestFit="1" customWidth="1"/>
    <col min="12801" max="12801" width="31.85546875" customWidth="1"/>
    <col min="12807" max="12807" width="12.42578125" bestFit="1" customWidth="1"/>
    <col min="13057" max="13057" width="31.85546875" customWidth="1"/>
    <col min="13063" max="13063" width="12.42578125" bestFit="1" customWidth="1"/>
    <col min="13313" max="13313" width="31.85546875" customWidth="1"/>
    <col min="13319" max="13319" width="12.42578125" bestFit="1" customWidth="1"/>
    <col min="13569" max="13569" width="31.85546875" customWidth="1"/>
    <col min="13575" max="13575" width="12.42578125" bestFit="1" customWidth="1"/>
    <col min="13825" max="13825" width="31.85546875" customWidth="1"/>
    <col min="13831" max="13831" width="12.42578125" bestFit="1" customWidth="1"/>
    <col min="14081" max="14081" width="31.85546875" customWidth="1"/>
    <col min="14087" max="14087" width="12.42578125" bestFit="1" customWidth="1"/>
    <col min="14337" max="14337" width="31.85546875" customWidth="1"/>
    <col min="14343" max="14343" width="12.42578125" bestFit="1" customWidth="1"/>
    <col min="14593" max="14593" width="31.85546875" customWidth="1"/>
    <col min="14599" max="14599" width="12.42578125" bestFit="1" customWidth="1"/>
    <col min="14849" max="14849" width="31.85546875" customWidth="1"/>
    <col min="14855" max="14855" width="12.42578125" bestFit="1" customWidth="1"/>
    <col min="15105" max="15105" width="31.85546875" customWidth="1"/>
    <col min="15111" max="15111" width="12.42578125" bestFit="1" customWidth="1"/>
    <col min="15361" max="15361" width="31.85546875" customWidth="1"/>
    <col min="15367" max="15367" width="12.42578125" bestFit="1" customWidth="1"/>
    <col min="15617" max="15617" width="31.85546875" customWidth="1"/>
    <col min="15623" max="15623" width="12.42578125" bestFit="1" customWidth="1"/>
    <col min="15873" max="15873" width="31.85546875" customWidth="1"/>
    <col min="15879" max="15879" width="12.42578125" bestFit="1" customWidth="1"/>
    <col min="16129" max="16129" width="31.85546875" customWidth="1"/>
    <col min="16135" max="16135" width="12.42578125" bestFit="1" customWidth="1"/>
  </cols>
  <sheetData>
    <row r="3" spans="1:7" x14ac:dyDescent="0.25">
      <c r="A3" s="4" t="s">
        <v>33</v>
      </c>
    </row>
    <row r="5" spans="1:7" x14ac:dyDescent="0.25">
      <c r="A5" s="17" t="s">
        <v>14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</row>
    <row r="6" spans="1:7" x14ac:dyDescent="0.25">
      <c r="A6" s="19" t="s">
        <v>15</v>
      </c>
      <c r="B6" s="20">
        <v>153776.34220340333</v>
      </c>
      <c r="C6" s="21">
        <v>130887.88974076259</v>
      </c>
      <c r="D6" s="21">
        <v>28714.239219792442</v>
      </c>
      <c r="E6" s="21">
        <v>35507.034957267795</v>
      </c>
      <c r="F6" s="22">
        <f>B6+C6+D6+E6</f>
        <v>348885.50612122612</v>
      </c>
    </row>
    <row r="7" spans="1:7" x14ac:dyDescent="0.25">
      <c r="A7" s="19" t="s">
        <v>16</v>
      </c>
      <c r="B7" s="23">
        <v>9640.3707754045663</v>
      </c>
      <c r="C7" s="21">
        <v>12240.834225188722</v>
      </c>
      <c r="D7" s="21">
        <v>23767.322271021629</v>
      </c>
      <c r="E7" s="24">
        <v>14924.187309289651</v>
      </c>
      <c r="F7" s="22">
        <f t="shared" ref="F7:F17" si="0">B7+C7+D7+E7</f>
        <v>60572.714580904569</v>
      </c>
    </row>
    <row r="8" spans="1:7" x14ac:dyDescent="0.25">
      <c r="A8" s="25" t="s">
        <v>17</v>
      </c>
      <c r="B8" s="21">
        <v>6583.6427639300682</v>
      </c>
      <c r="C8" s="21">
        <v>5099.8157902892535</v>
      </c>
      <c r="D8" s="21">
        <v>6539.5840735655238</v>
      </c>
      <c r="E8" s="21">
        <v>3702.1149799565255</v>
      </c>
      <c r="F8" s="22">
        <f t="shared" si="0"/>
        <v>21925.15760774137</v>
      </c>
    </row>
    <row r="9" spans="1:7" x14ac:dyDescent="0.25">
      <c r="A9" s="26" t="s">
        <v>18</v>
      </c>
      <c r="B9" s="21">
        <v>170000.35574273797</v>
      </c>
      <c r="C9" s="21">
        <v>148228.53975624056</v>
      </c>
      <c r="D9" s="21">
        <v>59021.145564379593</v>
      </c>
      <c r="E9" s="21">
        <v>54133.337246513969</v>
      </c>
      <c r="F9" s="22">
        <f t="shared" si="0"/>
        <v>431383.37830987212</v>
      </c>
    </row>
    <row r="10" spans="1:7" x14ac:dyDescent="0.25">
      <c r="A10" s="26" t="s">
        <v>19</v>
      </c>
      <c r="B10" s="21">
        <v>39662.748032439122</v>
      </c>
      <c r="C10" s="21">
        <v>14223.570266999508</v>
      </c>
      <c r="D10" s="21">
        <v>2477.2595093452101</v>
      </c>
      <c r="E10" s="21">
        <v>5739.1394659048128</v>
      </c>
      <c r="F10" s="22">
        <f t="shared" si="0"/>
        <v>62102.71727468865</v>
      </c>
    </row>
    <row r="11" spans="1:7" x14ac:dyDescent="0.25">
      <c r="A11" s="27" t="s">
        <v>20</v>
      </c>
      <c r="B11" s="28">
        <f>B9-B10</f>
        <v>130337.60771029885</v>
      </c>
      <c r="C11" s="28">
        <f>C9-C10</f>
        <v>134004.96948924105</v>
      </c>
      <c r="D11" s="28">
        <f>D9-D10</f>
        <v>56543.886055034382</v>
      </c>
      <c r="E11" s="28">
        <f>E9-E10</f>
        <v>48394.19778060916</v>
      </c>
      <c r="F11" s="28">
        <f t="shared" si="0"/>
        <v>369280.66103518335</v>
      </c>
      <c r="G11" s="5"/>
    </row>
    <row r="12" spans="1:7" x14ac:dyDescent="0.25">
      <c r="A12" s="26" t="s">
        <v>21</v>
      </c>
      <c r="B12" s="22">
        <v>79143.110936232712</v>
      </c>
      <c r="C12" s="22">
        <v>140382.30550032933</v>
      </c>
      <c r="D12" s="22">
        <v>64721.542831108869</v>
      </c>
      <c r="E12" s="22">
        <v>44894.295980309966</v>
      </c>
      <c r="F12" s="22">
        <f t="shared" si="0"/>
        <v>329141.25524798082</v>
      </c>
    </row>
    <row r="13" spans="1:7" x14ac:dyDescent="0.25">
      <c r="A13" s="26" t="s">
        <v>22</v>
      </c>
      <c r="B13" s="22">
        <v>20541.12257146891</v>
      </c>
      <c r="C13" s="22">
        <v>43477.410546573112</v>
      </c>
      <c r="D13" s="22">
        <v>47001.14634458103</v>
      </c>
      <c r="E13" s="22">
        <v>16491.767666117223</v>
      </c>
      <c r="F13" s="22">
        <f t="shared" si="0"/>
        <v>127511.44712874028</v>
      </c>
    </row>
    <row r="14" spans="1:7" ht="22.5" x14ac:dyDescent="0.25">
      <c r="A14" s="29" t="s">
        <v>23</v>
      </c>
      <c r="B14" s="22">
        <v>99684.233507701618</v>
      </c>
      <c r="C14" s="22">
        <v>183859.71604690241</v>
      </c>
      <c r="D14" s="22">
        <v>111722.6891756899</v>
      </c>
      <c r="E14" s="22">
        <v>61386.063646427188</v>
      </c>
      <c r="F14" s="22">
        <f t="shared" si="0"/>
        <v>456652.70237672108</v>
      </c>
    </row>
    <row r="15" spans="1:7" x14ac:dyDescent="0.25">
      <c r="A15" s="30" t="s">
        <v>24</v>
      </c>
      <c r="B15" s="22">
        <v>455509.21432194125</v>
      </c>
      <c r="C15" s="22">
        <v>594982.3503591133</v>
      </c>
      <c r="D15" s="22">
        <v>483355.92011729535</v>
      </c>
      <c r="E15" s="22">
        <v>269898.0916049208</v>
      </c>
      <c r="F15" s="22">
        <f t="shared" si="0"/>
        <v>1803745.5764032707</v>
      </c>
      <c r="G15" s="5"/>
    </row>
    <row r="16" spans="1:7" x14ac:dyDescent="0.25">
      <c r="A16" s="30" t="s">
        <v>25</v>
      </c>
      <c r="B16" s="22">
        <v>109458.4075600582</v>
      </c>
      <c r="C16" s="22">
        <v>72947.776704743228</v>
      </c>
      <c r="D16" s="22">
        <v>75773.073751980439</v>
      </c>
      <c r="E16" s="22">
        <v>69783.248468042817</v>
      </c>
      <c r="F16" s="22">
        <f t="shared" si="0"/>
        <v>327962.5064848247</v>
      </c>
    </row>
    <row r="17" spans="1:7" x14ac:dyDescent="0.25">
      <c r="A17" s="31" t="s">
        <v>26</v>
      </c>
      <c r="B17" s="31">
        <f>B11+B14+B15+B16</f>
        <v>794989.46309999982</v>
      </c>
      <c r="C17" s="31">
        <f>C11+C14+C15+C16</f>
        <v>985794.81260000006</v>
      </c>
      <c r="D17" s="31">
        <f>D11+D14+D15+D16</f>
        <v>727395.56910000008</v>
      </c>
      <c r="E17" s="31">
        <f>E11+E14+E15+E16</f>
        <v>449461.60149999999</v>
      </c>
      <c r="F17" s="31">
        <f t="shared" si="0"/>
        <v>2957641.4463</v>
      </c>
      <c r="G17" s="5"/>
    </row>
    <row r="18" spans="1:7" x14ac:dyDescent="0.25">
      <c r="A18" s="58" t="s">
        <v>433</v>
      </c>
    </row>
  </sheetData>
  <pageMargins left="0.51181102362204722" right="0.27559055118110237" top="1.8897637795275593" bottom="0.74803149606299213" header="0.31496062992125984" footer="0.31496062992125984"/>
  <pageSetup paperSize="9" orientation="portrait" r:id="rId1"/>
  <headerFooter>
    <oddHeader>&amp;L&amp;G&amp;Restatistica.mediorural@xunta.es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showGridLines="0" zoomScale="70" zoomScaleNormal="70" workbookViewId="0">
      <pane xSplit="1" topLeftCell="B1" activePane="topRight" state="frozen"/>
      <selection pane="topRight"/>
    </sheetView>
  </sheetViews>
  <sheetFormatPr baseColWidth="10" defaultRowHeight="12.75" x14ac:dyDescent="0.2"/>
  <cols>
    <col min="1" max="1" width="18.85546875" style="59" customWidth="1"/>
    <col min="2" max="2" width="7" style="59" bestFit="1" customWidth="1"/>
    <col min="3" max="3" width="8.28515625" style="59" customWidth="1"/>
    <col min="4" max="4" width="7.5703125" style="59" customWidth="1"/>
    <col min="5" max="5" width="7.28515625" style="59" bestFit="1" customWidth="1"/>
    <col min="6" max="6" width="7.42578125" style="59" customWidth="1"/>
    <col min="7" max="7" width="7.5703125" style="59" customWidth="1"/>
    <col min="8" max="12" width="7.5703125" style="60" customWidth="1"/>
    <col min="13" max="13" width="7.5703125" style="59" customWidth="1"/>
    <col min="14" max="14" width="8.42578125" style="59" customWidth="1"/>
    <col min="15" max="15" width="8.7109375" style="59" bestFit="1" customWidth="1"/>
    <col min="16" max="16" width="8.42578125" style="59" bestFit="1" customWidth="1"/>
    <col min="17" max="17" width="8.5703125" style="59" customWidth="1"/>
    <col min="18" max="20" width="8" style="59" bestFit="1" customWidth="1"/>
    <col min="21" max="21" width="8.140625" style="59" bestFit="1" customWidth="1"/>
    <col min="22" max="22" width="12.5703125" style="59" customWidth="1"/>
    <col min="23" max="256" width="11.42578125" style="59"/>
    <col min="257" max="257" width="18.85546875" style="59" customWidth="1"/>
    <col min="258" max="258" width="7" style="59" bestFit="1" customWidth="1"/>
    <col min="259" max="259" width="8.28515625" style="59" customWidth="1"/>
    <col min="260" max="260" width="7.5703125" style="59" customWidth="1"/>
    <col min="261" max="261" width="7.28515625" style="59" bestFit="1" customWidth="1"/>
    <col min="262" max="262" width="7.42578125" style="59" customWidth="1"/>
    <col min="263" max="269" width="7.5703125" style="59" customWidth="1"/>
    <col min="270" max="270" width="8.42578125" style="59" customWidth="1"/>
    <col min="271" max="271" width="8.7109375" style="59" bestFit="1" customWidth="1"/>
    <col min="272" max="272" width="8.42578125" style="59" bestFit="1" customWidth="1"/>
    <col min="273" max="273" width="8.5703125" style="59" customWidth="1"/>
    <col min="274" max="512" width="11.42578125" style="59"/>
    <col min="513" max="513" width="18.85546875" style="59" customWidth="1"/>
    <col min="514" max="514" width="7" style="59" bestFit="1" customWidth="1"/>
    <col min="515" max="515" width="8.28515625" style="59" customWidth="1"/>
    <col min="516" max="516" width="7.5703125" style="59" customWidth="1"/>
    <col min="517" max="517" width="7.28515625" style="59" bestFit="1" customWidth="1"/>
    <col min="518" max="518" width="7.42578125" style="59" customWidth="1"/>
    <col min="519" max="525" width="7.5703125" style="59" customWidth="1"/>
    <col min="526" max="526" width="8.42578125" style="59" customWidth="1"/>
    <col min="527" max="527" width="8.7109375" style="59" bestFit="1" customWidth="1"/>
    <col min="528" max="528" width="8.42578125" style="59" bestFit="1" customWidth="1"/>
    <col min="529" max="529" width="8.5703125" style="59" customWidth="1"/>
    <col min="530" max="768" width="11.42578125" style="59"/>
    <col min="769" max="769" width="18.85546875" style="59" customWidth="1"/>
    <col min="770" max="770" width="7" style="59" bestFit="1" customWidth="1"/>
    <col min="771" max="771" width="8.28515625" style="59" customWidth="1"/>
    <col min="772" max="772" width="7.5703125" style="59" customWidth="1"/>
    <col min="773" max="773" width="7.28515625" style="59" bestFit="1" customWidth="1"/>
    <col min="774" max="774" width="7.42578125" style="59" customWidth="1"/>
    <col min="775" max="781" width="7.5703125" style="59" customWidth="1"/>
    <col min="782" max="782" width="8.42578125" style="59" customWidth="1"/>
    <col min="783" max="783" width="8.7109375" style="59" bestFit="1" customWidth="1"/>
    <col min="784" max="784" width="8.42578125" style="59" bestFit="1" customWidth="1"/>
    <col min="785" max="785" width="8.5703125" style="59" customWidth="1"/>
    <col min="786" max="1024" width="11.42578125" style="59"/>
    <col min="1025" max="1025" width="18.85546875" style="59" customWidth="1"/>
    <col min="1026" max="1026" width="7" style="59" bestFit="1" customWidth="1"/>
    <col min="1027" max="1027" width="8.28515625" style="59" customWidth="1"/>
    <col min="1028" max="1028" width="7.5703125" style="59" customWidth="1"/>
    <col min="1029" max="1029" width="7.28515625" style="59" bestFit="1" customWidth="1"/>
    <col min="1030" max="1030" width="7.42578125" style="59" customWidth="1"/>
    <col min="1031" max="1037" width="7.5703125" style="59" customWidth="1"/>
    <col min="1038" max="1038" width="8.42578125" style="59" customWidth="1"/>
    <col min="1039" max="1039" width="8.7109375" style="59" bestFit="1" customWidth="1"/>
    <col min="1040" max="1040" width="8.42578125" style="59" bestFit="1" customWidth="1"/>
    <col min="1041" max="1041" width="8.5703125" style="59" customWidth="1"/>
    <col min="1042" max="1280" width="11.42578125" style="59"/>
    <col min="1281" max="1281" width="18.85546875" style="59" customWidth="1"/>
    <col min="1282" max="1282" width="7" style="59" bestFit="1" customWidth="1"/>
    <col min="1283" max="1283" width="8.28515625" style="59" customWidth="1"/>
    <col min="1284" max="1284" width="7.5703125" style="59" customWidth="1"/>
    <col min="1285" max="1285" width="7.28515625" style="59" bestFit="1" customWidth="1"/>
    <col min="1286" max="1286" width="7.42578125" style="59" customWidth="1"/>
    <col min="1287" max="1293" width="7.5703125" style="59" customWidth="1"/>
    <col min="1294" max="1294" width="8.42578125" style="59" customWidth="1"/>
    <col min="1295" max="1295" width="8.7109375" style="59" bestFit="1" customWidth="1"/>
    <col min="1296" max="1296" width="8.42578125" style="59" bestFit="1" customWidth="1"/>
    <col min="1297" max="1297" width="8.5703125" style="59" customWidth="1"/>
    <col min="1298" max="1536" width="11.42578125" style="59"/>
    <col min="1537" max="1537" width="18.85546875" style="59" customWidth="1"/>
    <col min="1538" max="1538" width="7" style="59" bestFit="1" customWidth="1"/>
    <col min="1539" max="1539" width="8.28515625" style="59" customWidth="1"/>
    <col min="1540" max="1540" width="7.5703125" style="59" customWidth="1"/>
    <col min="1541" max="1541" width="7.28515625" style="59" bestFit="1" customWidth="1"/>
    <col min="1542" max="1542" width="7.42578125" style="59" customWidth="1"/>
    <col min="1543" max="1549" width="7.5703125" style="59" customWidth="1"/>
    <col min="1550" max="1550" width="8.42578125" style="59" customWidth="1"/>
    <col min="1551" max="1551" width="8.7109375" style="59" bestFit="1" customWidth="1"/>
    <col min="1552" max="1552" width="8.42578125" style="59" bestFit="1" customWidth="1"/>
    <col min="1553" max="1553" width="8.5703125" style="59" customWidth="1"/>
    <col min="1554" max="1792" width="11.42578125" style="59"/>
    <col min="1793" max="1793" width="18.85546875" style="59" customWidth="1"/>
    <col min="1794" max="1794" width="7" style="59" bestFit="1" customWidth="1"/>
    <col min="1795" max="1795" width="8.28515625" style="59" customWidth="1"/>
    <col min="1796" max="1796" width="7.5703125" style="59" customWidth="1"/>
    <col min="1797" max="1797" width="7.28515625" style="59" bestFit="1" customWidth="1"/>
    <col min="1798" max="1798" width="7.42578125" style="59" customWidth="1"/>
    <col min="1799" max="1805" width="7.5703125" style="59" customWidth="1"/>
    <col min="1806" max="1806" width="8.42578125" style="59" customWidth="1"/>
    <col min="1807" max="1807" width="8.7109375" style="59" bestFit="1" customWidth="1"/>
    <col min="1808" max="1808" width="8.42578125" style="59" bestFit="1" customWidth="1"/>
    <col min="1809" max="1809" width="8.5703125" style="59" customWidth="1"/>
    <col min="1810" max="2048" width="11.42578125" style="59"/>
    <col min="2049" max="2049" width="18.85546875" style="59" customWidth="1"/>
    <col min="2050" max="2050" width="7" style="59" bestFit="1" customWidth="1"/>
    <col min="2051" max="2051" width="8.28515625" style="59" customWidth="1"/>
    <col min="2052" max="2052" width="7.5703125" style="59" customWidth="1"/>
    <col min="2053" max="2053" width="7.28515625" style="59" bestFit="1" customWidth="1"/>
    <col min="2054" max="2054" width="7.42578125" style="59" customWidth="1"/>
    <col min="2055" max="2061" width="7.5703125" style="59" customWidth="1"/>
    <col min="2062" max="2062" width="8.42578125" style="59" customWidth="1"/>
    <col min="2063" max="2063" width="8.7109375" style="59" bestFit="1" customWidth="1"/>
    <col min="2064" max="2064" width="8.42578125" style="59" bestFit="1" customWidth="1"/>
    <col min="2065" max="2065" width="8.5703125" style="59" customWidth="1"/>
    <col min="2066" max="2304" width="11.42578125" style="59"/>
    <col min="2305" max="2305" width="18.85546875" style="59" customWidth="1"/>
    <col min="2306" max="2306" width="7" style="59" bestFit="1" customWidth="1"/>
    <col min="2307" max="2307" width="8.28515625" style="59" customWidth="1"/>
    <col min="2308" max="2308" width="7.5703125" style="59" customWidth="1"/>
    <col min="2309" max="2309" width="7.28515625" style="59" bestFit="1" customWidth="1"/>
    <col min="2310" max="2310" width="7.42578125" style="59" customWidth="1"/>
    <col min="2311" max="2317" width="7.5703125" style="59" customWidth="1"/>
    <col min="2318" max="2318" width="8.42578125" style="59" customWidth="1"/>
    <col min="2319" max="2319" width="8.7109375" style="59" bestFit="1" customWidth="1"/>
    <col min="2320" max="2320" width="8.42578125" style="59" bestFit="1" customWidth="1"/>
    <col min="2321" max="2321" width="8.5703125" style="59" customWidth="1"/>
    <col min="2322" max="2560" width="11.42578125" style="59"/>
    <col min="2561" max="2561" width="18.85546875" style="59" customWidth="1"/>
    <col min="2562" max="2562" width="7" style="59" bestFit="1" customWidth="1"/>
    <col min="2563" max="2563" width="8.28515625" style="59" customWidth="1"/>
    <col min="2564" max="2564" width="7.5703125" style="59" customWidth="1"/>
    <col min="2565" max="2565" width="7.28515625" style="59" bestFit="1" customWidth="1"/>
    <col min="2566" max="2566" width="7.42578125" style="59" customWidth="1"/>
    <col min="2567" max="2573" width="7.5703125" style="59" customWidth="1"/>
    <col min="2574" max="2574" width="8.42578125" style="59" customWidth="1"/>
    <col min="2575" max="2575" width="8.7109375" style="59" bestFit="1" customWidth="1"/>
    <col min="2576" max="2576" width="8.42578125" style="59" bestFit="1" customWidth="1"/>
    <col min="2577" max="2577" width="8.5703125" style="59" customWidth="1"/>
    <col min="2578" max="2816" width="11.42578125" style="59"/>
    <col min="2817" max="2817" width="18.85546875" style="59" customWidth="1"/>
    <col min="2818" max="2818" width="7" style="59" bestFit="1" customWidth="1"/>
    <col min="2819" max="2819" width="8.28515625" style="59" customWidth="1"/>
    <col min="2820" max="2820" width="7.5703125" style="59" customWidth="1"/>
    <col min="2821" max="2821" width="7.28515625" style="59" bestFit="1" customWidth="1"/>
    <col min="2822" max="2822" width="7.42578125" style="59" customWidth="1"/>
    <col min="2823" max="2829" width="7.5703125" style="59" customWidth="1"/>
    <col min="2830" max="2830" width="8.42578125" style="59" customWidth="1"/>
    <col min="2831" max="2831" width="8.7109375" style="59" bestFit="1" customWidth="1"/>
    <col min="2832" max="2832" width="8.42578125" style="59" bestFit="1" customWidth="1"/>
    <col min="2833" max="2833" width="8.5703125" style="59" customWidth="1"/>
    <col min="2834" max="3072" width="11.42578125" style="59"/>
    <col min="3073" max="3073" width="18.85546875" style="59" customWidth="1"/>
    <col min="3074" max="3074" width="7" style="59" bestFit="1" customWidth="1"/>
    <col min="3075" max="3075" width="8.28515625" style="59" customWidth="1"/>
    <col min="3076" max="3076" width="7.5703125" style="59" customWidth="1"/>
    <col min="3077" max="3077" width="7.28515625" style="59" bestFit="1" customWidth="1"/>
    <col min="3078" max="3078" width="7.42578125" style="59" customWidth="1"/>
    <col min="3079" max="3085" width="7.5703125" style="59" customWidth="1"/>
    <col min="3086" max="3086" width="8.42578125" style="59" customWidth="1"/>
    <col min="3087" max="3087" width="8.7109375" style="59" bestFit="1" customWidth="1"/>
    <col min="3088" max="3088" width="8.42578125" style="59" bestFit="1" customWidth="1"/>
    <col min="3089" max="3089" width="8.5703125" style="59" customWidth="1"/>
    <col min="3090" max="3328" width="11.42578125" style="59"/>
    <col min="3329" max="3329" width="18.85546875" style="59" customWidth="1"/>
    <col min="3330" max="3330" width="7" style="59" bestFit="1" customWidth="1"/>
    <col min="3331" max="3331" width="8.28515625" style="59" customWidth="1"/>
    <col min="3332" max="3332" width="7.5703125" style="59" customWidth="1"/>
    <col min="3333" max="3333" width="7.28515625" style="59" bestFit="1" customWidth="1"/>
    <col min="3334" max="3334" width="7.42578125" style="59" customWidth="1"/>
    <col min="3335" max="3341" width="7.5703125" style="59" customWidth="1"/>
    <col min="3342" max="3342" width="8.42578125" style="59" customWidth="1"/>
    <col min="3343" max="3343" width="8.7109375" style="59" bestFit="1" customWidth="1"/>
    <col min="3344" max="3344" width="8.42578125" style="59" bestFit="1" customWidth="1"/>
    <col min="3345" max="3345" width="8.5703125" style="59" customWidth="1"/>
    <col min="3346" max="3584" width="11.42578125" style="59"/>
    <col min="3585" max="3585" width="18.85546875" style="59" customWidth="1"/>
    <col min="3586" max="3586" width="7" style="59" bestFit="1" customWidth="1"/>
    <col min="3587" max="3587" width="8.28515625" style="59" customWidth="1"/>
    <col min="3588" max="3588" width="7.5703125" style="59" customWidth="1"/>
    <col min="3589" max="3589" width="7.28515625" style="59" bestFit="1" customWidth="1"/>
    <col min="3590" max="3590" width="7.42578125" style="59" customWidth="1"/>
    <col min="3591" max="3597" width="7.5703125" style="59" customWidth="1"/>
    <col min="3598" max="3598" width="8.42578125" style="59" customWidth="1"/>
    <col min="3599" max="3599" width="8.7109375" style="59" bestFit="1" customWidth="1"/>
    <col min="3600" max="3600" width="8.42578125" style="59" bestFit="1" customWidth="1"/>
    <col min="3601" max="3601" width="8.5703125" style="59" customWidth="1"/>
    <col min="3602" max="3840" width="11.42578125" style="59"/>
    <col min="3841" max="3841" width="18.85546875" style="59" customWidth="1"/>
    <col min="3842" max="3842" width="7" style="59" bestFit="1" customWidth="1"/>
    <col min="3843" max="3843" width="8.28515625" style="59" customWidth="1"/>
    <col min="3844" max="3844" width="7.5703125" style="59" customWidth="1"/>
    <col min="3845" max="3845" width="7.28515625" style="59" bestFit="1" customWidth="1"/>
    <col min="3846" max="3846" width="7.42578125" style="59" customWidth="1"/>
    <col min="3847" max="3853" width="7.5703125" style="59" customWidth="1"/>
    <col min="3854" max="3854" width="8.42578125" style="59" customWidth="1"/>
    <col min="3855" max="3855" width="8.7109375" style="59" bestFit="1" customWidth="1"/>
    <col min="3856" max="3856" width="8.42578125" style="59" bestFit="1" customWidth="1"/>
    <col min="3857" max="3857" width="8.5703125" style="59" customWidth="1"/>
    <col min="3858" max="4096" width="11.42578125" style="59"/>
    <col min="4097" max="4097" width="18.85546875" style="59" customWidth="1"/>
    <col min="4098" max="4098" width="7" style="59" bestFit="1" customWidth="1"/>
    <col min="4099" max="4099" width="8.28515625" style="59" customWidth="1"/>
    <col min="4100" max="4100" width="7.5703125" style="59" customWidth="1"/>
    <col min="4101" max="4101" width="7.28515625" style="59" bestFit="1" customWidth="1"/>
    <col min="4102" max="4102" width="7.42578125" style="59" customWidth="1"/>
    <col min="4103" max="4109" width="7.5703125" style="59" customWidth="1"/>
    <col min="4110" max="4110" width="8.42578125" style="59" customWidth="1"/>
    <col min="4111" max="4111" width="8.7109375" style="59" bestFit="1" customWidth="1"/>
    <col min="4112" max="4112" width="8.42578125" style="59" bestFit="1" customWidth="1"/>
    <col min="4113" max="4113" width="8.5703125" style="59" customWidth="1"/>
    <col min="4114" max="4352" width="11.42578125" style="59"/>
    <col min="4353" max="4353" width="18.85546875" style="59" customWidth="1"/>
    <col min="4354" max="4354" width="7" style="59" bestFit="1" customWidth="1"/>
    <col min="4355" max="4355" width="8.28515625" style="59" customWidth="1"/>
    <col min="4356" max="4356" width="7.5703125" style="59" customWidth="1"/>
    <col min="4357" max="4357" width="7.28515625" style="59" bestFit="1" customWidth="1"/>
    <col min="4358" max="4358" width="7.42578125" style="59" customWidth="1"/>
    <col min="4359" max="4365" width="7.5703125" style="59" customWidth="1"/>
    <col min="4366" max="4366" width="8.42578125" style="59" customWidth="1"/>
    <col min="4367" max="4367" width="8.7109375" style="59" bestFit="1" customWidth="1"/>
    <col min="4368" max="4368" width="8.42578125" style="59" bestFit="1" customWidth="1"/>
    <col min="4369" max="4369" width="8.5703125" style="59" customWidth="1"/>
    <col min="4370" max="4608" width="11.42578125" style="59"/>
    <col min="4609" max="4609" width="18.85546875" style="59" customWidth="1"/>
    <col min="4610" max="4610" width="7" style="59" bestFit="1" customWidth="1"/>
    <col min="4611" max="4611" width="8.28515625" style="59" customWidth="1"/>
    <col min="4612" max="4612" width="7.5703125" style="59" customWidth="1"/>
    <col min="4613" max="4613" width="7.28515625" style="59" bestFit="1" customWidth="1"/>
    <col min="4614" max="4614" width="7.42578125" style="59" customWidth="1"/>
    <col min="4615" max="4621" width="7.5703125" style="59" customWidth="1"/>
    <col min="4622" max="4622" width="8.42578125" style="59" customWidth="1"/>
    <col min="4623" max="4623" width="8.7109375" style="59" bestFit="1" customWidth="1"/>
    <col min="4624" max="4624" width="8.42578125" style="59" bestFit="1" customWidth="1"/>
    <col min="4625" max="4625" width="8.5703125" style="59" customWidth="1"/>
    <col min="4626" max="4864" width="11.42578125" style="59"/>
    <col min="4865" max="4865" width="18.85546875" style="59" customWidth="1"/>
    <col min="4866" max="4866" width="7" style="59" bestFit="1" customWidth="1"/>
    <col min="4867" max="4867" width="8.28515625" style="59" customWidth="1"/>
    <col min="4868" max="4868" width="7.5703125" style="59" customWidth="1"/>
    <col min="4869" max="4869" width="7.28515625" style="59" bestFit="1" customWidth="1"/>
    <col min="4870" max="4870" width="7.42578125" style="59" customWidth="1"/>
    <col min="4871" max="4877" width="7.5703125" style="59" customWidth="1"/>
    <col min="4878" max="4878" width="8.42578125" style="59" customWidth="1"/>
    <col min="4879" max="4879" width="8.7109375" style="59" bestFit="1" customWidth="1"/>
    <col min="4880" max="4880" width="8.42578125" style="59" bestFit="1" customWidth="1"/>
    <col min="4881" max="4881" width="8.5703125" style="59" customWidth="1"/>
    <col min="4882" max="5120" width="11.42578125" style="59"/>
    <col min="5121" max="5121" width="18.85546875" style="59" customWidth="1"/>
    <col min="5122" max="5122" width="7" style="59" bestFit="1" customWidth="1"/>
    <col min="5123" max="5123" width="8.28515625" style="59" customWidth="1"/>
    <col min="5124" max="5124" width="7.5703125" style="59" customWidth="1"/>
    <col min="5125" max="5125" width="7.28515625" style="59" bestFit="1" customWidth="1"/>
    <col min="5126" max="5126" width="7.42578125" style="59" customWidth="1"/>
    <col min="5127" max="5133" width="7.5703125" style="59" customWidth="1"/>
    <col min="5134" max="5134" width="8.42578125" style="59" customWidth="1"/>
    <col min="5135" max="5135" width="8.7109375" style="59" bestFit="1" customWidth="1"/>
    <col min="5136" max="5136" width="8.42578125" style="59" bestFit="1" customWidth="1"/>
    <col min="5137" max="5137" width="8.5703125" style="59" customWidth="1"/>
    <col min="5138" max="5376" width="11.42578125" style="59"/>
    <col min="5377" max="5377" width="18.85546875" style="59" customWidth="1"/>
    <col min="5378" max="5378" width="7" style="59" bestFit="1" customWidth="1"/>
    <col min="5379" max="5379" width="8.28515625" style="59" customWidth="1"/>
    <col min="5380" max="5380" width="7.5703125" style="59" customWidth="1"/>
    <col min="5381" max="5381" width="7.28515625" style="59" bestFit="1" customWidth="1"/>
    <col min="5382" max="5382" width="7.42578125" style="59" customWidth="1"/>
    <col min="5383" max="5389" width="7.5703125" style="59" customWidth="1"/>
    <col min="5390" max="5390" width="8.42578125" style="59" customWidth="1"/>
    <col min="5391" max="5391" width="8.7109375" style="59" bestFit="1" customWidth="1"/>
    <col min="5392" max="5392" width="8.42578125" style="59" bestFit="1" customWidth="1"/>
    <col min="5393" max="5393" width="8.5703125" style="59" customWidth="1"/>
    <col min="5394" max="5632" width="11.42578125" style="59"/>
    <col min="5633" max="5633" width="18.85546875" style="59" customWidth="1"/>
    <col min="5634" max="5634" width="7" style="59" bestFit="1" customWidth="1"/>
    <col min="5635" max="5635" width="8.28515625" style="59" customWidth="1"/>
    <col min="5636" max="5636" width="7.5703125" style="59" customWidth="1"/>
    <col min="5637" max="5637" width="7.28515625" style="59" bestFit="1" customWidth="1"/>
    <col min="5638" max="5638" width="7.42578125" style="59" customWidth="1"/>
    <col min="5639" max="5645" width="7.5703125" style="59" customWidth="1"/>
    <col min="5646" max="5646" width="8.42578125" style="59" customWidth="1"/>
    <col min="5647" max="5647" width="8.7109375" style="59" bestFit="1" customWidth="1"/>
    <col min="5648" max="5648" width="8.42578125" style="59" bestFit="1" customWidth="1"/>
    <col min="5649" max="5649" width="8.5703125" style="59" customWidth="1"/>
    <col min="5650" max="5888" width="11.42578125" style="59"/>
    <col min="5889" max="5889" width="18.85546875" style="59" customWidth="1"/>
    <col min="5890" max="5890" width="7" style="59" bestFit="1" customWidth="1"/>
    <col min="5891" max="5891" width="8.28515625" style="59" customWidth="1"/>
    <col min="5892" max="5892" width="7.5703125" style="59" customWidth="1"/>
    <col min="5893" max="5893" width="7.28515625" style="59" bestFit="1" customWidth="1"/>
    <col min="5894" max="5894" width="7.42578125" style="59" customWidth="1"/>
    <col min="5895" max="5901" width="7.5703125" style="59" customWidth="1"/>
    <col min="5902" max="5902" width="8.42578125" style="59" customWidth="1"/>
    <col min="5903" max="5903" width="8.7109375" style="59" bestFit="1" customWidth="1"/>
    <col min="5904" max="5904" width="8.42578125" style="59" bestFit="1" customWidth="1"/>
    <col min="5905" max="5905" width="8.5703125" style="59" customWidth="1"/>
    <col min="5906" max="6144" width="11.42578125" style="59"/>
    <col min="6145" max="6145" width="18.85546875" style="59" customWidth="1"/>
    <col min="6146" max="6146" width="7" style="59" bestFit="1" customWidth="1"/>
    <col min="6147" max="6147" width="8.28515625" style="59" customWidth="1"/>
    <col min="6148" max="6148" width="7.5703125" style="59" customWidth="1"/>
    <col min="6149" max="6149" width="7.28515625" style="59" bestFit="1" customWidth="1"/>
    <col min="6150" max="6150" width="7.42578125" style="59" customWidth="1"/>
    <col min="6151" max="6157" width="7.5703125" style="59" customWidth="1"/>
    <col min="6158" max="6158" width="8.42578125" style="59" customWidth="1"/>
    <col min="6159" max="6159" width="8.7109375" style="59" bestFit="1" customWidth="1"/>
    <col min="6160" max="6160" width="8.42578125" style="59" bestFit="1" customWidth="1"/>
    <col min="6161" max="6161" width="8.5703125" style="59" customWidth="1"/>
    <col min="6162" max="6400" width="11.42578125" style="59"/>
    <col min="6401" max="6401" width="18.85546875" style="59" customWidth="1"/>
    <col min="6402" max="6402" width="7" style="59" bestFit="1" customWidth="1"/>
    <col min="6403" max="6403" width="8.28515625" style="59" customWidth="1"/>
    <col min="6404" max="6404" width="7.5703125" style="59" customWidth="1"/>
    <col min="6405" max="6405" width="7.28515625" style="59" bestFit="1" customWidth="1"/>
    <col min="6406" max="6406" width="7.42578125" style="59" customWidth="1"/>
    <col min="6407" max="6413" width="7.5703125" style="59" customWidth="1"/>
    <col min="6414" max="6414" width="8.42578125" style="59" customWidth="1"/>
    <col min="6415" max="6415" width="8.7109375" style="59" bestFit="1" customWidth="1"/>
    <col min="6416" max="6416" width="8.42578125" style="59" bestFit="1" customWidth="1"/>
    <col min="6417" max="6417" width="8.5703125" style="59" customWidth="1"/>
    <col min="6418" max="6656" width="11.42578125" style="59"/>
    <col min="6657" max="6657" width="18.85546875" style="59" customWidth="1"/>
    <col min="6658" max="6658" width="7" style="59" bestFit="1" customWidth="1"/>
    <col min="6659" max="6659" width="8.28515625" style="59" customWidth="1"/>
    <col min="6660" max="6660" width="7.5703125" style="59" customWidth="1"/>
    <col min="6661" max="6661" width="7.28515625" style="59" bestFit="1" customWidth="1"/>
    <col min="6662" max="6662" width="7.42578125" style="59" customWidth="1"/>
    <col min="6663" max="6669" width="7.5703125" style="59" customWidth="1"/>
    <col min="6670" max="6670" width="8.42578125" style="59" customWidth="1"/>
    <col min="6671" max="6671" width="8.7109375" style="59" bestFit="1" customWidth="1"/>
    <col min="6672" max="6672" width="8.42578125" style="59" bestFit="1" customWidth="1"/>
    <col min="6673" max="6673" width="8.5703125" style="59" customWidth="1"/>
    <col min="6674" max="6912" width="11.42578125" style="59"/>
    <col min="6913" max="6913" width="18.85546875" style="59" customWidth="1"/>
    <col min="6914" max="6914" width="7" style="59" bestFit="1" customWidth="1"/>
    <col min="6915" max="6915" width="8.28515625" style="59" customWidth="1"/>
    <col min="6916" max="6916" width="7.5703125" style="59" customWidth="1"/>
    <col min="6917" max="6917" width="7.28515625" style="59" bestFit="1" customWidth="1"/>
    <col min="6918" max="6918" width="7.42578125" style="59" customWidth="1"/>
    <col min="6919" max="6925" width="7.5703125" style="59" customWidth="1"/>
    <col min="6926" max="6926" width="8.42578125" style="59" customWidth="1"/>
    <col min="6927" max="6927" width="8.7109375" style="59" bestFit="1" customWidth="1"/>
    <col min="6928" max="6928" width="8.42578125" style="59" bestFit="1" customWidth="1"/>
    <col min="6929" max="6929" width="8.5703125" style="59" customWidth="1"/>
    <col min="6930" max="7168" width="11.42578125" style="59"/>
    <col min="7169" max="7169" width="18.85546875" style="59" customWidth="1"/>
    <col min="7170" max="7170" width="7" style="59" bestFit="1" customWidth="1"/>
    <col min="7171" max="7171" width="8.28515625" style="59" customWidth="1"/>
    <col min="7172" max="7172" width="7.5703125" style="59" customWidth="1"/>
    <col min="7173" max="7173" width="7.28515625" style="59" bestFit="1" customWidth="1"/>
    <col min="7174" max="7174" width="7.42578125" style="59" customWidth="1"/>
    <col min="7175" max="7181" width="7.5703125" style="59" customWidth="1"/>
    <col min="7182" max="7182" width="8.42578125" style="59" customWidth="1"/>
    <col min="7183" max="7183" width="8.7109375" style="59" bestFit="1" customWidth="1"/>
    <col min="7184" max="7184" width="8.42578125" style="59" bestFit="1" customWidth="1"/>
    <col min="7185" max="7185" width="8.5703125" style="59" customWidth="1"/>
    <col min="7186" max="7424" width="11.42578125" style="59"/>
    <col min="7425" max="7425" width="18.85546875" style="59" customWidth="1"/>
    <col min="7426" max="7426" width="7" style="59" bestFit="1" customWidth="1"/>
    <col min="7427" max="7427" width="8.28515625" style="59" customWidth="1"/>
    <col min="7428" max="7428" width="7.5703125" style="59" customWidth="1"/>
    <col min="7429" max="7429" width="7.28515625" style="59" bestFit="1" customWidth="1"/>
    <col min="7430" max="7430" width="7.42578125" style="59" customWidth="1"/>
    <col min="7431" max="7437" width="7.5703125" style="59" customWidth="1"/>
    <col min="7438" max="7438" width="8.42578125" style="59" customWidth="1"/>
    <col min="7439" max="7439" width="8.7109375" style="59" bestFit="1" customWidth="1"/>
    <col min="7440" max="7440" width="8.42578125" style="59" bestFit="1" customWidth="1"/>
    <col min="7441" max="7441" width="8.5703125" style="59" customWidth="1"/>
    <col min="7442" max="7680" width="11.42578125" style="59"/>
    <col min="7681" max="7681" width="18.85546875" style="59" customWidth="1"/>
    <col min="7682" max="7682" width="7" style="59" bestFit="1" customWidth="1"/>
    <col min="7683" max="7683" width="8.28515625" style="59" customWidth="1"/>
    <col min="7684" max="7684" width="7.5703125" style="59" customWidth="1"/>
    <col min="7685" max="7685" width="7.28515625" style="59" bestFit="1" customWidth="1"/>
    <col min="7686" max="7686" width="7.42578125" style="59" customWidth="1"/>
    <col min="7687" max="7693" width="7.5703125" style="59" customWidth="1"/>
    <col min="7694" max="7694" width="8.42578125" style="59" customWidth="1"/>
    <col min="7695" max="7695" width="8.7109375" style="59" bestFit="1" customWidth="1"/>
    <col min="7696" max="7696" width="8.42578125" style="59" bestFit="1" customWidth="1"/>
    <col min="7697" max="7697" width="8.5703125" style="59" customWidth="1"/>
    <col min="7698" max="7936" width="11.42578125" style="59"/>
    <col min="7937" max="7937" width="18.85546875" style="59" customWidth="1"/>
    <col min="7938" max="7938" width="7" style="59" bestFit="1" customWidth="1"/>
    <col min="7939" max="7939" width="8.28515625" style="59" customWidth="1"/>
    <col min="7940" max="7940" width="7.5703125" style="59" customWidth="1"/>
    <col min="7941" max="7941" width="7.28515625" style="59" bestFit="1" customWidth="1"/>
    <col min="7942" max="7942" width="7.42578125" style="59" customWidth="1"/>
    <col min="7943" max="7949" width="7.5703125" style="59" customWidth="1"/>
    <col min="7950" max="7950" width="8.42578125" style="59" customWidth="1"/>
    <col min="7951" max="7951" width="8.7109375" style="59" bestFit="1" customWidth="1"/>
    <col min="7952" max="7952" width="8.42578125" style="59" bestFit="1" customWidth="1"/>
    <col min="7953" max="7953" width="8.5703125" style="59" customWidth="1"/>
    <col min="7954" max="8192" width="11.42578125" style="59"/>
    <col min="8193" max="8193" width="18.85546875" style="59" customWidth="1"/>
    <col min="8194" max="8194" width="7" style="59" bestFit="1" customWidth="1"/>
    <col min="8195" max="8195" width="8.28515625" style="59" customWidth="1"/>
    <col min="8196" max="8196" width="7.5703125" style="59" customWidth="1"/>
    <col min="8197" max="8197" width="7.28515625" style="59" bestFit="1" customWidth="1"/>
    <col min="8198" max="8198" width="7.42578125" style="59" customWidth="1"/>
    <col min="8199" max="8205" width="7.5703125" style="59" customWidth="1"/>
    <col min="8206" max="8206" width="8.42578125" style="59" customWidth="1"/>
    <col min="8207" max="8207" width="8.7109375" style="59" bestFit="1" customWidth="1"/>
    <col min="8208" max="8208" width="8.42578125" style="59" bestFit="1" customWidth="1"/>
    <col min="8209" max="8209" width="8.5703125" style="59" customWidth="1"/>
    <col min="8210" max="8448" width="11.42578125" style="59"/>
    <col min="8449" max="8449" width="18.85546875" style="59" customWidth="1"/>
    <col min="8450" max="8450" width="7" style="59" bestFit="1" customWidth="1"/>
    <col min="8451" max="8451" width="8.28515625" style="59" customWidth="1"/>
    <col min="8452" max="8452" width="7.5703125" style="59" customWidth="1"/>
    <col min="8453" max="8453" width="7.28515625" style="59" bestFit="1" customWidth="1"/>
    <col min="8454" max="8454" width="7.42578125" style="59" customWidth="1"/>
    <col min="8455" max="8461" width="7.5703125" style="59" customWidth="1"/>
    <col min="8462" max="8462" width="8.42578125" style="59" customWidth="1"/>
    <col min="8463" max="8463" width="8.7109375" style="59" bestFit="1" customWidth="1"/>
    <col min="8464" max="8464" width="8.42578125" style="59" bestFit="1" customWidth="1"/>
    <col min="8465" max="8465" width="8.5703125" style="59" customWidth="1"/>
    <col min="8466" max="8704" width="11.42578125" style="59"/>
    <col min="8705" max="8705" width="18.85546875" style="59" customWidth="1"/>
    <col min="8706" max="8706" width="7" style="59" bestFit="1" customWidth="1"/>
    <col min="8707" max="8707" width="8.28515625" style="59" customWidth="1"/>
    <col min="8708" max="8708" width="7.5703125" style="59" customWidth="1"/>
    <col min="8709" max="8709" width="7.28515625" style="59" bestFit="1" customWidth="1"/>
    <col min="8710" max="8710" width="7.42578125" style="59" customWidth="1"/>
    <col min="8711" max="8717" width="7.5703125" style="59" customWidth="1"/>
    <col min="8718" max="8718" width="8.42578125" style="59" customWidth="1"/>
    <col min="8719" max="8719" width="8.7109375" style="59" bestFit="1" customWidth="1"/>
    <col min="8720" max="8720" width="8.42578125" style="59" bestFit="1" customWidth="1"/>
    <col min="8721" max="8721" width="8.5703125" style="59" customWidth="1"/>
    <col min="8722" max="8960" width="11.42578125" style="59"/>
    <col min="8961" max="8961" width="18.85546875" style="59" customWidth="1"/>
    <col min="8962" max="8962" width="7" style="59" bestFit="1" customWidth="1"/>
    <col min="8963" max="8963" width="8.28515625" style="59" customWidth="1"/>
    <col min="8964" max="8964" width="7.5703125" style="59" customWidth="1"/>
    <col min="8965" max="8965" width="7.28515625" style="59" bestFit="1" customWidth="1"/>
    <col min="8966" max="8966" width="7.42578125" style="59" customWidth="1"/>
    <col min="8967" max="8973" width="7.5703125" style="59" customWidth="1"/>
    <col min="8974" max="8974" width="8.42578125" style="59" customWidth="1"/>
    <col min="8975" max="8975" width="8.7109375" style="59" bestFit="1" customWidth="1"/>
    <col min="8976" max="8976" width="8.42578125" style="59" bestFit="1" customWidth="1"/>
    <col min="8977" max="8977" width="8.5703125" style="59" customWidth="1"/>
    <col min="8978" max="9216" width="11.42578125" style="59"/>
    <col min="9217" max="9217" width="18.85546875" style="59" customWidth="1"/>
    <col min="9218" max="9218" width="7" style="59" bestFit="1" customWidth="1"/>
    <col min="9219" max="9219" width="8.28515625" style="59" customWidth="1"/>
    <col min="9220" max="9220" width="7.5703125" style="59" customWidth="1"/>
    <col min="9221" max="9221" width="7.28515625" style="59" bestFit="1" customWidth="1"/>
    <col min="9222" max="9222" width="7.42578125" style="59" customWidth="1"/>
    <col min="9223" max="9229" width="7.5703125" style="59" customWidth="1"/>
    <col min="9230" max="9230" width="8.42578125" style="59" customWidth="1"/>
    <col min="9231" max="9231" width="8.7109375" style="59" bestFit="1" customWidth="1"/>
    <col min="9232" max="9232" width="8.42578125" style="59" bestFit="1" customWidth="1"/>
    <col min="9233" max="9233" width="8.5703125" style="59" customWidth="1"/>
    <col min="9234" max="9472" width="11.42578125" style="59"/>
    <col min="9473" max="9473" width="18.85546875" style="59" customWidth="1"/>
    <col min="9474" max="9474" width="7" style="59" bestFit="1" customWidth="1"/>
    <col min="9475" max="9475" width="8.28515625" style="59" customWidth="1"/>
    <col min="9476" max="9476" width="7.5703125" style="59" customWidth="1"/>
    <col min="9477" max="9477" width="7.28515625" style="59" bestFit="1" customWidth="1"/>
    <col min="9478" max="9478" width="7.42578125" style="59" customWidth="1"/>
    <col min="9479" max="9485" width="7.5703125" style="59" customWidth="1"/>
    <col min="9486" max="9486" width="8.42578125" style="59" customWidth="1"/>
    <col min="9487" max="9487" width="8.7109375" style="59" bestFit="1" customWidth="1"/>
    <col min="9488" max="9488" width="8.42578125" style="59" bestFit="1" customWidth="1"/>
    <col min="9489" max="9489" width="8.5703125" style="59" customWidth="1"/>
    <col min="9490" max="9728" width="11.42578125" style="59"/>
    <col min="9729" max="9729" width="18.85546875" style="59" customWidth="1"/>
    <col min="9730" max="9730" width="7" style="59" bestFit="1" customWidth="1"/>
    <col min="9731" max="9731" width="8.28515625" style="59" customWidth="1"/>
    <col min="9732" max="9732" width="7.5703125" style="59" customWidth="1"/>
    <col min="9733" max="9733" width="7.28515625" style="59" bestFit="1" customWidth="1"/>
    <col min="9734" max="9734" width="7.42578125" style="59" customWidth="1"/>
    <col min="9735" max="9741" width="7.5703125" style="59" customWidth="1"/>
    <col min="9742" max="9742" width="8.42578125" style="59" customWidth="1"/>
    <col min="9743" max="9743" width="8.7109375" style="59" bestFit="1" customWidth="1"/>
    <col min="9744" max="9744" width="8.42578125" style="59" bestFit="1" customWidth="1"/>
    <col min="9745" max="9745" width="8.5703125" style="59" customWidth="1"/>
    <col min="9746" max="9984" width="11.42578125" style="59"/>
    <col min="9985" max="9985" width="18.85546875" style="59" customWidth="1"/>
    <col min="9986" max="9986" width="7" style="59" bestFit="1" customWidth="1"/>
    <col min="9987" max="9987" width="8.28515625" style="59" customWidth="1"/>
    <col min="9988" max="9988" width="7.5703125" style="59" customWidth="1"/>
    <col min="9989" max="9989" width="7.28515625" style="59" bestFit="1" customWidth="1"/>
    <col min="9990" max="9990" width="7.42578125" style="59" customWidth="1"/>
    <col min="9991" max="9997" width="7.5703125" style="59" customWidth="1"/>
    <col min="9998" max="9998" width="8.42578125" style="59" customWidth="1"/>
    <col min="9999" max="9999" width="8.7109375" style="59" bestFit="1" customWidth="1"/>
    <col min="10000" max="10000" width="8.42578125" style="59" bestFit="1" customWidth="1"/>
    <col min="10001" max="10001" width="8.5703125" style="59" customWidth="1"/>
    <col min="10002" max="10240" width="11.42578125" style="59"/>
    <col min="10241" max="10241" width="18.85546875" style="59" customWidth="1"/>
    <col min="10242" max="10242" width="7" style="59" bestFit="1" customWidth="1"/>
    <col min="10243" max="10243" width="8.28515625" style="59" customWidth="1"/>
    <col min="10244" max="10244" width="7.5703125" style="59" customWidth="1"/>
    <col min="10245" max="10245" width="7.28515625" style="59" bestFit="1" customWidth="1"/>
    <col min="10246" max="10246" width="7.42578125" style="59" customWidth="1"/>
    <col min="10247" max="10253" width="7.5703125" style="59" customWidth="1"/>
    <col min="10254" max="10254" width="8.42578125" style="59" customWidth="1"/>
    <col min="10255" max="10255" width="8.7109375" style="59" bestFit="1" customWidth="1"/>
    <col min="10256" max="10256" width="8.42578125" style="59" bestFit="1" customWidth="1"/>
    <col min="10257" max="10257" width="8.5703125" style="59" customWidth="1"/>
    <col min="10258" max="10496" width="11.42578125" style="59"/>
    <col min="10497" max="10497" width="18.85546875" style="59" customWidth="1"/>
    <col min="10498" max="10498" width="7" style="59" bestFit="1" customWidth="1"/>
    <col min="10499" max="10499" width="8.28515625" style="59" customWidth="1"/>
    <col min="10500" max="10500" width="7.5703125" style="59" customWidth="1"/>
    <col min="10501" max="10501" width="7.28515625" style="59" bestFit="1" customWidth="1"/>
    <col min="10502" max="10502" width="7.42578125" style="59" customWidth="1"/>
    <col min="10503" max="10509" width="7.5703125" style="59" customWidth="1"/>
    <col min="10510" max="10510" width="8.42578125" style="59" customWidth="1"/>
    <col min="10511" max="10511" width="8.7109375" style="59" bestFit="1" customWidth="1"/>
    <col min="10512" max="10512" width="8.42578125" style="59" bestFit="1" customWidth="1"/>
    <col min="10513" max="10513" width="8.5703125" style="59" customWidth="1"/>
    <col min="10514" max="10752" width="11.42578125" style="59"/>
    <col min="10753" max="10753" width="18.85546875" style="59" customWidth="1"/>
    <col min="10754" max="10754" width="7" style="59" bestFit="1" customWidth="1"/>
    <col min="10755" max="10755" width="8.28515625" style="59" customWidth="1"/>
    <col min="10756" max="10756" width="7.5703125" style="59" customWidth="1"/>
    <col min="10757" max="10757" width="7.28515625" style="59" bestFit="1" customWidth="1"/>
    <col min="10758" max="10758" width="7.42578125" style="59" customWidth="1"/>
    <col min="10759" max="10765" width="7.5703125" style="59" customWidth="1"/>
    <col min="10766" max="10766" width="8.42578125" style="59" customWidth="1"/>
    <col min="10767" max="10767" width="8.7109375" style="59" bestFit="1" customWidth="1"/>
    <col min="10768" max="10768" width="8.42578125" style="59" bestFit="1" customWidth="1"/>
    <col min="10769" max="10769" width="8.5703125" style="59" customWidth="1"/>
    <col min="10770" max="11008" width="11.42578125" style="59"/>
    <col min="11009" max="11009" width="18.85546875" style="59" customWidth="1"/>
    <col min="11010" max="11010" width="7" style="59" bestFit="1" customWidth="1"/>
    <col min="11011" max="11011" width="8.28515625" style="59" customWidth="1"/>
    <col min="11012" max="11012" width="7.5703125" style="59" customWidth="1"/>
    <col min="11013" max="11013" width="7.28515625" style="59" bestFit="1" customWidth="1"/>
    <col min="11014" max="11014" width="7.42578125" style="59" customWidth="1"/>
    <col min="11015" max="11021" width="7.5703125" style="59" customWidth="1"/>
    <col min="11022" max="11022" width="8.42578125" style="59" customWidth="1"/>
    <col min="11023" max="11023" width="8.7109375" style="59" bestFit="1" customWidth="1"/>
    <col min="11024" max="11024" width="8.42578125" style="59" bestFit="1" customWidth="1"/>
    <col min="11025" max="11025" width="8.5703125" style="59" customWidth="1"/>
    <col min="11026" max="11264" width="11.42578125" style="59"/>
    <col min="11265" max="11265" width="18.85546875" style="59" customWidth="1"/>
    <col min="11266" max="11266" width="7" style="59" bestFit="1" customWidth="1"/>
    <col min="11267" max="11267" width="8.28515625" style="59" customWidth="1"/>
    <col min="11268" max="11268" width="7.5703125" style="59" customWidth="1"/>
    <col min="11269" max="11269" width="7.28515625" style="59" bestFit="1" customWidth="1"/>
    <col min="11270" max="11270" width="7.42578125" style="59" customWidth="1"/>
    <col min="11271" max="11277" width="7.5703125" style="59" customWidth="1"/>
    <col min="11278" max="11278" width="8.42578125" style="59" customWidth="1"/>
    <col min="11279" max="11279" width="8.7109375" style="59" bestFit="1" customWidth="1"/>
    <col min="11280" max="11280" width="8.42578125" style="59" bestFit="1" customWidth="1"/>
    <col min="11281" max="11281" width="8.5703125" style="59" customWidth="1"/>
    <col min="11282" max="11520" width="11.42578125" style="59"/>
    <col min="11521" max="11521" width="18.85546875" style="59" customWidth="1"/>
    <col min="11522" max="11522" width="7" style="59" bestFit="1" customWidth="1"/>
    <col min="11523" max="11523" width="8.28515625" style="59" customWidth="1"/>
    <col min="11524" max="11524" width="7.5703125" style="59" customWidth="1"/>
    <col min="11525" max="11525" width="7.28515625" style="59" bestFit="1" customWidth="1"/>
    <col min="11526" max="11526" width="7.42578125" style="59" customWidth="1"/>
    <col min="11527" max="11533" width="7.5703125" style="59" customWidth="1"/>
    <col min="11534" max="11534" width="8.42578125" style="59" customWidth="1"/>
    <col min="11535" max="11535" width="8.7109375" style="59" bestFit="1" customWidth="1"/>
    <col min="11536" max="11536" width="8.42578125" style="59" bestFit="1" customWidth="1"/>
    <col min="11537" max="11537" width="8.5703125" style="59" customWidth="1"/>
    <col min="11538" max="11776" width="11.42578125" style="59"/>
    <col min="11777" max="11777" width="18.85546875" style="59" customWidth="1"/>
    <col min="11778" max="11778" width="7" style="59" bestFit="1" customWidth="1"/>
    <col min="11779" max="11779" width="8.28515625" style="59" customWidth="1"/>
    <col min="11780" max="11780" width="7.5703125" style="59" customWidth="1"/>
    <col min="11781" max="11781" width="7.28515625" style="59" bestFit="1" customWidth="1"/>
    <col min="11782" max="11782" width="7.42578125" style="59" customWidth="1"/>
    <col min="11783" max="11789" width="7.5703125" style="59" customWidth="1"/>
    <col min="11790" max="11790" width="8.42578125" style="59" customWidth="1"/>
    <col min="11791" max="11791" width="8.7109375" style="59" bestFit="1" customWidth="1"/>
    <col min="11792" max="11792" width="8.42578125" style="59" bestFit="1" customWidth="1"/>
    <col min="11793" max="11793" width="8.5703125" style="59" customWidth="1"/>
    <col min="11794" max="12032" width="11.42578125" style="59"/>
    <col min="12033" max="12033" width="18.85546875" style="59" customWidth="1"/>
    <col min="12034" max="12034" width="7" style="59" bestFit="1" customWidth="1"/>
    <col min="12035" max="12035" width="8.28515625" style="59" customWidth="1"/>
    <col min="12036" max="12036" width="7.5703125" style="59" customWidth="1"/>
    <col min="12037" max="12037" width="7.28515625" style="59" bestFit="1" customWidth="1"/>
    <col min="12038" max="12038" width="7.42578125" style="59" customWidth="1"/>
    <col min="12039" max="12045" width="7.5703125" style="59" customWidth="1"/>
    <col min="12046" max="12046" width="8.42578125" style="59" customWidth="1"/>
    <col min="12047" max="12047" width="8.7109375" style="59" bestFit="1" customWidth="1"/>
    <col min="12048" max="12048" width="8.42578125" style="59" bestFit="1" customWidth="1"/>
    <col min="12049" max="12049" width="8.5703125" style="59" customWidth="1"/>
    <col min="12050" max="12288" width="11.42578125" style="59"/>
    <col min="12289" max="12289" width="18.85546875" style="59" customWidth="1"/>
    <col min="12290" max="12290" width="7" style="59" bestFit="1" customWidth="1"/>
    <col min="12291" max="12291" width="8.28515625" style="59" customWidth="1"/>
    <col min="12292" max="12292" width="7.5703125" style="59" customWidth="1"/>
    <col min="12293" max="12293" width="7.28515625" style="59" bestFit="1" customWidth="1"/>
    <col min="12294" max="12294" width="7.42578125" style="59" customWidth="1"/>
    <col min="12295" max="12301" width="7.5703125" style="59" customWidth="1"/>
    <col min="12302" max="12302" width="8.42578125" style="59" customWidth="1"/>
    <col min="12303" max="12303" width="8.7109375" style="59" bestFit="1" customWidth="1"/>
    <col min="12304" max="12304" width="8.42578125" style="59" bestFit="1" customWidth="1"/>
    <col min="12305" max="12305" width="8.5703125" style="59" customWidth="1"/>
    <col min="12306" max="12544" width="11.42578125" style="59"/>
    <col min="12545" max="12545" width="18.85546875" style="59" customWidth="1"/>
    <col min="12546" max="12546" width="7" style="59" bestFit="1" customWidth="1"/>
    <col min="12547" max="12547" width="8.28515625" style="59" customWidth="1"/>
    <col min="12548" max="12548" width="7.5703125" style="59" customWidth="1"/>
    <col min="12549" max="12549" width="7.28515625" style="59" bestFit="1" customWidth="1"/>
    <col min="12550" max="12550" width="7.42578125" style="59" customWidth="1"/>
    <col min="12551" max="12557" width="7.5703125" style="59" customWidth="1"/>
    <col min="12558" max="12558" width="8.42578125" style="59" customWidth="1"/>
    <col min="12559" max="12559" width="8.7109375" style="59" bestFit="1" customWidth="1"/>
    <col min="12560" max="12560" width="8.42578125" style="59" bestFit="1" customWidth="1"/>
    <col min="12561" max="12561" width="8.5703125" style="59" customWidth="1"/>
    <col min="12562" max="12800" width="11.42578125" style="59"/>
    <col min="12801" max="12801" width="18.85546875" style="59" customWidth="1"/>
    <col min="12802" max="12802" width="7" style="59" bestFit="1" customWidth="1"/>
    <col min="12803" max="12803" width="8.28515625" style="59" customWidth="1"/>
    <col min="12804" max="12804" width="7.5703125" style="59" customWidth="1"/>
    <col min="12805" max="12805" width="7.28515625" style="59" bestFit="1" customWidth="1"/>
    <col min="12806" max="12806" width="7.42578125" style="59" customWidth="1"/>
    <col min="12807" max="12813" width="7.5703125" style="59" customWidth="1"/>
    <col min="12814" max="12814" width="8.42578125" style="59" customWidth="1"/>
    <col min="12815" max="12815" width="8.7109375" style="59" bestFit="1" customWidth="1"/>
    <col min="12816" max="12816" width="8.42578125" style="59" bestFit="1" customWidth="1"/>
    <col min="12817" max="12817" width="8.5703125" style="59" customWidth="1"/>
    <col min="12818" max="13056" width="11.42578125" style="59"/>
    <col min="13057" max="13057" width="18.85546875" style="59" customWidth="1"/>
    <col min="13058" max="13058" width="7" style="59" bestFit="1" customWidth="1"/>
    <col min="13059" max="13059" width="8.28515625" style="59" customWidth="1"/>
    <col min="13060" max="13060" width="7.5703125" style="59" customWidth="1"/>
    <col min="13061" max="13061" width="7.28515625" style="59" bestFit="1" customWidth="1"/>
    <col min="13062" max="13062" width="7.42578125" style="59" customWidth="1"/>
    <col min="13063" max="13069" width="7.5703125" style="59" customWidth="1"/>
    <col min="13070" max="13070" width="8.42578125" style="59" customWidth="1"/>
    <col min="13071" max="13071" width="8.7109375" style="59" bestFit="1" customWidth="1"/>
    <col min="13072" max="13072" width="8.42578125" style="59" bestFit="1" customWidth="1"/>
    <col min="13073" max="13073" width="8.5703125" style="59" customWidth="1"/>
    <col min="13074" max="13312" width="11.42578125" style="59"/>
    <col min="13313" max="13313" width="18.85546875" style="59" customWidth="1"/>
    <col min="13314" max="13314" width="7" style="59" bestFit="1" customWidth="1"/>
    <col min="13315" max="13315" width="8.28515625" style="59" customWidth="1"/>
    <col min="13316" max="13316" width="7.5703125" style="59" customWidth="1"/>
    <col min="13317" max="13317" width="7.28515625" style="59" bestFit="1" customWidth="1"/>
    <col min="13318" max="13318" width="7.42578125" style="59" customWidth="1"/>
    <col min="13319" max="13325" width="7.5703125" style="59" customWidth="1"/>
    <col min="13326" max="13326" width="8.42578125" style="59" customWidth="1"/>
    <col min="13327" max="13327" width="8.7109375" style="59" bestFit="1" customWidth="1"/>
    <col min="13328" max="13328" width="8.42578125" style="59" bestFit="1" customWidth="1"/>
    <col min="13329" max="13329" width="8.5703125" style="59" customWidth="1"/>
    <col min="13330" max="13568" width="11.42578125" style="59"/>
    <col min="13569" max="13569" width="18.85546875" style="59" customWidth="1"/>
    <col min="13570" max="13570" width="7" style="59" bestFit="1" customWidth="1"/>
    <col min="13571" max="13571" width="8.28515625" style="59" customWidth="1"/>
    <col min="13572" max="13572" width="7.5703125" style="59" customWidth="1"/>
    <col min="13573" max="13573" width="7.28515625" style="59" bestFit="1" customWidth="1"/>
    <col min="13574" max="13574" width="7.42578125" style="59" customWidth="1"/>
    <col min="13575" max="13581" width="7.5703125" style="59" customWidth="1"/>
    <col min="13582" max="13582" width="8.42578125" style="59" customWidth="1"/>
    <col min="13583" max="13583" width="8.7109375" style="59" bestFit="1" customWidth="1"/>
    <col min="13584" max="13584" width="8.42578125" style="59" bestFit="1" customWidth="1"/>
    <col min="13585" max="13585" width="8.5703125" style="59" customWidth="1"/>
    <col min="13586" max="13824" width="11.42578125" style="59"/>
    <col min="13825" max="13825" width="18.85546875" style="59" customWidth="1"/>
    <col min="13826" max="13826" width="7" style="59" bestFit="1" customWidth="1"/>
    <col min="13827" max="13827" width="8.28515625" style="59" customWidth="1"/>
    <col min="13828" max="13828" width="7.5703125" style="59" customWidth="1"/>
    <col min="13829" max="13829" width="7.28515625" style="59" bestFit="1" customWidth="1"/>
    <col min="13830" max="13830" width="7.42578125" style="59" customWidth="1"/>
    <col min="13831" max="13837" width="7.5703125" style="59" customWidth="1"/>
    <col min="13838" max="13838" width="8.42578125" style="59" customWidth="1"/>
    <col min="13839" max="13839" width="8.7109375" style="59" bestFit="1" customWidth="1"/>
    <col min="13840" max="13840" width="8.42578125" style="59" bestFit="1" customWidth="1"/>
    <col min="13841" max="13841" width="8.5703125" style="59" customWidth="1"/>
    <col min="13842" max="14080" width="11.42578125" style="59"/>
    <col min="14081" max="14081" width="18.85546875" style="59" customWidth="1"/>
    <col min="14082" max="14082" width="7" style="59" bestFit="1" customWidth="1"/>
    <col min="14083" max="14083" width="8.28515625" style="59" customWidth="1"/>
    <col min="14084" max="14084" width="7.5703125" style="59" customWidth="1"/>
    <col min="14085" max="14085" width="7.28515625" style="59" bestFit="1" customWidth="1"/>
    <col min="14086" max="14086" width="7.42578125" style="59" customWidth="1"/>
    <col min="14087" max="14093" width="7.5703125" style="59" customWidth="1"/>
    <col min="14094" max="14094" width="8.42578125" style="59" customWidth="1"/>
    <col min="14095" max="14095" width="8.7109375" style="59" bestFit="1" customWidth="1"/>
    <col min="14096" max="14096" width="8.42578125" style="59" bestFit="1" customWidth="1"/>
    <col min="14097" max="14097" width="8.5703125" style="59" customWidth="1"/>
    <col min="14098" max="14336" width="11.42578125" style="59"/>
    <col min="14337" max="14337" width="18.85546875" style="59" customWidth="1"/>
    <col min="14338" max="14338" width="7" style="59" bestFit="1" customWidth="1"/>
    <col min="14339" max="14339" width="8.28515625" style="59" customWidth="1"/>
    <col min="14340" max="14340" width="7.5703125" style="59" customWidth="1"/>
    <col min="14341" max="14341" width="7.28515625" style="59" bestFit="1" customWidth="1"/>
    <col min="14342" max="14342" width="7.42578125" style="59" customWidth="1"/>
    <col min="14343" max="14349" width="7.5703125" style="59" customWidth="1"/>
    <col min="14350" max="14350" width="8.42578125" style="59" customWidth="1"/>
    <col min="14351" max="14351" width="8.7109375" style="59" bestFit="1" customWidth="1"/>
    <col min="14352" max="14352" width="8.42578125" style="59" bestFit="1" customWidth="1"/>
    <col min="14353" max="14353" width="8.5703125" style="59" customWidth="1"/>
    <col min="14354" max="14592" width="11.42578125" style="59"/>
    <col min="14593" max="14593" width="18.85546875" style="59" customWidth="1"/>
    <col min="14594" max="14594" width="7" style="59" bestFit="1" customWidth="1"/>
    <col min="14595" max="14595" width="8.28515625" style="59" customWidth="1"/>
    <col min="14596" max="14596" width="7.5703125" style="59" customWidth="1"/>
    <col min="14597" max="14597" width="7.28515625" style="59" bestFit="1" customWidth="1"/>
    <col min="14598" max="14598" width="7.42578125" style="59" customWidth="1"/>
    <col min="14599" max="14605" width="7.5703125" style="59" customWidth="1"/>
    <col min="14606" max="14606" width="8.42578125" style="59" customWidth="1"/>
    <col min="14607" max="14607" width="8.7109375" style="59" bestFit="1" customWidth="1"/>
    <col min="14608" max="14608" width="8.42578125" style="59" bestFit="1" customWidth="1"/>
    <col min="14609" max="14609" width="8.5703125" style="59" customWidth="1"/>
    <col min="14610" max="14848" width="11.42578125" style="59"/>
    <col min="14849" max="14849" width="18.85546875" style="59" customWidth="1"/>
    <col min="14850" max="14850" width="7" style="59" bestFit="1" customWidth="1"/>
    <col min="14851" max="14851" width="8.28515625" style="59" customWidth="1"/>
    <col min="14852" max="14852" width="7.5703125" style="59" customWidth="1"/>
    <col min="14853" max="14853" width="7.28515625" style="59" bestFit="1" customWidth="1"/>
    <col min="14854" max="14854" width="7.42578125" style="59" customWidth="1"/>
    <col min="14855" max="14861" width="7.5703125" style="59" customWidth="1"/>
    <col min="14862" max="14862" width="8.42578125" style="59" customWidth="1"/>
    <col min="14863" max="14863" width="8.7109375" style="59" bestFit="1" customWidth="1"/>
    <col min="14864" max="14864" width="8.42578125" style="59" bestFit="1" customWidth="1"/>
    <col min="14865" max="14865" width="8.5703125" style="59" customWidth="1"/>
    <col min="14866" max="15104" width="11.42578125" style="59"/>
    <col min="15105" max="15105" width="18.85546875" style="59" customWidth="1"/>
    <col min="15106" max="15106" width="7" style="59" bestFit="1" customWidth="1"/>
    <col min="15107" max="15107" width="8.28515625" style="59" customWidth="1"/>
    <col min="15108" max="15108" width="7.5703125" style="59" customWidth="1"/>
    <col min="15109" max="15109" width="7.28515625" style="59" bestFit="1" customWidth="1"/>
    <col min="15110" max="15110" width="7.42578125" style="59" customWidth="1"/>
    <col min="15111" max="15117" width="7.5703125" style="59" customWidth="1"/>
    <col min="15118" max="15118" width="8.42578125" style="59" customWidth="1"/>
    <col min="15119" max="15119" width="8.7109375" style="59" bestFit="1" customWidth="1"/>
    <col min="15120" max="15120" width="8.42578125" style="59" bestFit="1" customWidth="1"/>
    <col min="15121" max="15121" width="8.5703125" style="59" customWidth="1"/>
    <col min="15122" max="15360" width="11.42578125" style="59"/>
    <col min="15361" max="15361" width="18.85546875" style="59" customWidth="1"/>
    <col min="15362" max="15362" width="7" style="59" bestFit="1" customWidth="1"/>
    <col min="15363" max="15363" width="8.28515625" style="59" customWidth="1"/>
    <col min="15364" max="15364" width="7.5703125" style="59" customWidth="1"/>
    <col min="15365" max="15365" width="7.28515625" style="59" bestFit="1" customWidth="1"/>
    <col min="15366" max="15366" width="7.42578125" style="59" customWidth="1"/>
    <col min="15367" max="15373" width="7.5703125" style="59" customWidth="1"/>
    <col min="15374" max="15374" width="8.42578125" style="59" customWidth="1"/>
    <col min="15375" max="15375" width="8.7109375" style="59" bestFit="1" customWidth="1"/>
    <col min="15376" max="15376" width="8.42578125" style="59" bestFit="1" customWidth="1"/>
    <col min="15377" max="15377" width="8.5703125" style="59" customWidth="1"/>
    <col min="15378" max="15616" width="11.42578125" style="59"/>
    <col min="15617" max="15617" width="18.85546875" style="59" customWidth="1"/>
    <col min="15618" max="15618" width="7" style="59" bestFit="1" customWidth="1"/>
    <col min="15619" max="15619" width="8.28515625" style="59" customWidth="1"/>
    <col min="15620" max="15620" width="7.5703125" style="59" customWidth="1"/>
    <col min="15621" max="15621" width="7.28515625" style="59" bestFit="1" customWidth="1"/>
    <col min="15622" max="15622" width="7.42578125" style="59" customWidth="1"/>
    <col min="15623" max="15629" width="7.5703125" style="59" customWidth="1"/>
    <col min="15630" max="15630" width="8.42578125" style="59" customWidth="1"/>
    <col min="15631" max="15631" width="8.7109375" style="59" bestFit="1" customWidth="1"/>
    <col min="15632" max="15632" width="8.42578125" style="59" bestFit="1" customWidth="1"/>
    <col min="15633" max="15633" width="8.5703125" style="59" customWidth="1"/>
    <col min="15634" max="15872" width="11.42578125" style="59"/>
    <col min="15873" max="15873" width="18.85546875" style="59" customWidth="1"/>
    <col min="15874" max="15874" width="7" style="59" bestFit="1" customWidth="1"/>
    <col min="15875" max="15875" width="8.28515625" style="59" customWidth="1"/>
    <col min="15876" max="15876" width="7.5703125" style="59" customWidth="1"/>
    <col min="15877" max="15877" width="7.28515625" style="59" bestFit="1" customWidth="1"/>
    <col min="15878" max="15878" width="7.42578125" style="59" customWidth="1"/>
    <col min="15879" max="15885" width="7.5703125" style="59" customWidth="1"/>
    <col min="15886" max="15886" width="8.42578125" style="59" customWidth="1"/>
    <col min="15887" max="15887" width="8.7109375" style="59" bestFit="1" customWidth="1"/>
    <col min="15888" max="15888" width="8.42578125" style="59" bestFit="1" customWidth="1"/>
    <col min="15889" max="15889" width="8.5703125" style="59" customWidth="1"/>
    <col min="15890" max="16128" width="11.42578125" style="59"/>
    <col min="16129" max="16129" width="18.85546875" style="59" customWidth="1"/>
    <col min="16130" max="16130" width="7" style="59" bestFit="1" customWidth="1"/>
    <col min="16131" max="16131" width="8.28515625" style="59" customWidth="1"/>
    <col min="16132" max="16132" width="7.5703125" style="59" customWidth="1"/>
    <col min="16133" max="16133" width="7.28515625" style="59" bestFit="1" customWidth="1"/>
    <col min="16134" max="16134" width="7.42578125" style="59" customWidth="1"/>
    <col min="16135" max="16141" width="7.5703125" style="59" customWidth="1"/>
    <col min="16142" max="16142" width="8.42578125" style="59" customWidth="1"/>
    <col min="16143" max="16143" width="8.7109375" style="59" bestFit="1" customWidth="1"/>
    <col min="16144" max="16144" width="8.42578125" style="59" bestFit="1" customWidth="1"/>
    <col min="16145" max="16145" width="8.5703125" style="59" customWidth="1"/>
    <col min="16146" max="16384" width="11.42578125" style="59"/>
  </cols>
  <sheetData>
    <row r="1" spans="1:22" x14ac:dyDescent="0.2">
      <c r="A1" s="59" t="s">
        <v>44</v>
      </c>
      <c r="L1" s="59"/>
      <c r="M1" s="60"/>
    </row>
    <row r="2" spans="1:22" x14ac:dyDescent="0.2">
      <c r="A2" s="75"/>
      <c r="B2" s="75"/>
      <c r="C2" s="75"/>
      <c r="D2" s="75"/>
      <c r="E2" s="75"/>
      <c r="F2" s="75"/>
      <c r="G2" s="76"/>
      <c r="H2" s="77"/>
      <c r="I2" s="77"/>
      <c r="J2" s="77"/>
      <c r="K2" s="77"/>
      <c r="L2" s="78"/>
      <c r="M2" s="76"/>
      <c r="N2" s="76"/>
      <c r="O2" s="76"/>
      <c r="P2" s="76"/>
      <c r="Q2" s="76"/>
      <c r="R2" s="76"/>
      <c r="S2" s="79"/>
      <c r="T2" s="79"/>
      <c r="U2" s="76"/>
      <c r="V2" s="80" t="s">
        <v>45</v>
      </c>
    </row>
    <row r="3" spans="1:22" x14ac:dyDescent="0.2">
      <c r="A3" s="81"/>
      <c r="B3" s="82">
        <v>1999</v>
      </c>
      <c r="C3" s="82">
        <v>2000</v>
      </c>
      <c r="D3" s="82">
        <v>2001</v>
      </c>
      <c r="E3" s="82">
        <v>2002</v>
      </c>
      <c r="F3" s="82">
        <v>2003</v>
      </c>
      <c r="G3" s="82">
        <v>2004</v>
      </c>
      <c r="H3" s="82">
        <v>2005</v>
      </c>
      <c r="I3" s="82">
        <v>2006</v>
      </c>
      <c r="J3" s="82">
        <v>2007</v>
      </c>
      <c r="K3" s="82">
        <v>2008</v>
      </c>
      <c r="L3" s="82">
        <v>2009</v>
      </c>
      <c r="M3" s="82">
        <v>2010</v>
      </c>
      <c r="N3" s="82">
        <v>2011</v>
      </c>
      <c r="O3" s="83">
        <v>2012</v>
      </c>
      <c r="P3" s="82">
        <v>2013</v>
      </c>
      <c r="Q3" s="82">
        <v>2014</v>
      </c>
      <c r="R3" s="82">
        <v>2015</v>
      </c>
      <c r="S3" s="82">
        <v>2016</v>
      </c>
      <c r="T3" s="82">
        <v>2017</v>
      </c>
      <c r="U3" s="82">
        <v>2018</v>
      </c>
      <c r="V3" s="82">
        <v>2019</v>
      </c>
    </row>
    <row r="4" spans="1:22" x14ac:dyDescent="0.2">
      <c r="A4" s="84" t="s">
        <v>15</v>
      </c>
      <c r="B4" s="85">
        <v>111825</v>
      </c>
      <c r="C4" s="85">
        <v>120159</v>
      </c>
      <c r="D4" s="85">
        <v>116769</v>
      </c>
      <c r="E4" s="85">
        <v>153163</v>
      </c>
      <c r="F4" s="85">
        <v>155906</v>
      </c>
      <c r="G4" s="85">
        <v>155579</v>
      </c>
      <c r="H4" s="85">
        <v>155853</v>
      </c>
      <c r="I4" s="85">
        <v>156733</v>
      </c>
      <c r="J4" s="85">
        <v>157674.35420496142</v>
      </c>
      <c r="K4" s="85">
        <v>161425.90800280822</v>
      </c>
      <c r="L4" s="85">
        <v>161773.29221859199</v>
      </c>
      <c r="M4" s="85">
        <v>154131.25483276838</v>
      </c>
      <c r="N4" s="85">
        <v>152016.33403125644</v>
      </c>
      <c r="O4" s="86">
        <v>157393</v>
      </c>
      <c r="P4" s="85">
        <v>157958.95627365369</v>
      </c>
      <c r="Q4" s="85">
        <v>159811.01793865848</v>
      </c>
      <c r="R4" s="85">
        <v>158528</v>
      </c>
      <c r="S4" s="85">
        <v>157200.28777642525</v>
      </c>
      <c r="T4" s="85">
        <v>157260.53688287799</v>
      </c>
      <c r="U4" s="85">
        <v>155628.25169999999</v>
      </c>
      <c r="V4" s="85">
        <v>153776.34220340333</v>
      </c>
    </row>
    <row r="5" spans="1:22" x14ac:dyDescent="0.2">
      <c r="A5" s="84" t="s">
        <v>16</v>
      </c>
      <c r="B5" s="85">
        <v>3185</v>
      </c>
      <c r="C5" s="85">
        <v>6185</v>
      </c>
      <c r="D5" s="85">
        <v>5329</v>
      </c>
      <c r="E5" s="85">
        <v>9694</v>
      </c>
      <c r="F5" s="85">
        <v>9662</v>
      </c>
      <c r="G5" s="85">
        <v>9921</v>
      </c>
      <c r="H5" s="85">
        <v>10220</v>
      </c>
      <c r="I5" s="85">
        <v>10510</v>
      </c>
      <c r="J5" s="85">
        <v>9578.741073239773</v>
      </c>
      <c r="K5" s="85">
        <v>9836.1361170095897</v>
      </c>
      <c r="L5" s="85">
        <v>9695.6512338049506</v>
      </c>
      <c r="M5" s="85">
        <v>9820.655719330076</v>
      </c>
      <c r="N5" s="85">
        <v>10124.050584163993</v>
      </c>
      <c r="O5" s="86">
        <v>10112</v>
      </c>
      <c r="P5" s="85">
        <v>10082.576805618135</v>
      </c>
      <c r="Q5" s="85">
        <v>10093.070952863949</v>
      </c>
      <c r="R5" s="85">
        <v>10076</v>
      </c>
      <c r="S5" s="85">
        <v>9850.6479016162266</v>
      </c>
      <c r="T5" s="85">
        <v>9617.5903628938722</v>
      </c>
      <c r="U5" s="85">
        <v>9737.6180000000004</v>
      </c>
      <c r="V5" s="85">
        <v>9640.3707754045663</v>
      </c>
    </row>
    <row r="6" spans="1:22" x14ac:dyDescent="0.2">
      <c r="A6" s="84" t="s">
        <v>17</v>
      </c>
      <c r="B6" s="85">
        <v>4000</v>
      </c>
      <c r="C6" s="85">
        <v>4669</v>
      </c>
      <c r="D6" s="85">
        <v>3600</v>
      </c>
      <c r="E6" s="85">
        <v>6785</v>
      </c>
      <c r="F6" s="85">
        <v>7326</v>
      </c>
      <c r="G6" s="85">
        <v>7250</v>
      </c>
      <c r="H6" s="85">
        <v>7107</v>
      </c>
      <c r="I6" s="85">
        <v>8344</v>
      </c>
      <c r="J6" s="85">
        <v>9978.9832972559743</v>
      </c>
      <c r="K6" s="85">
        <v>9993.9534653869869</v>
      </c>
      <c r="L6" s="85">
        <v>10028.026158346816</v>
      </c>
      <c r="M6" s="85">
        <v>11197.793844278416</v>
      </c>
      <c r="N6" s="85">
        <v>10442.633254060358</v>
      </c>
      <c r="O6" s="86">
        <v>7273</v>
      </c>
      <c r="P6" s="85">
        <v>6762.1667424890329</v>
      </c>
      <c r="Q6" s="85">
        <v>6645.7299177333261</v>
      </c>
      <c r="R6" s="85">
        <v>7311</v>
      </c>
      <c r="S6" s="85">
        <v>7161.3648554608499</v>
      </c>
      <c r="T6" s="85">
        <v>6957.132041709765</v>
      </c>
      <c r="U6" s="85">
        <v>7300.0601999999999</v>
      </c>
      <c r="V6" s="85">
        <v>6583.6427639300682</v>
      </c>
    </row>
    <row r="7" spans="1:22" x14ac:dyDescent="0.2">
      <c r="A7" s="84" t="s">
        <v>46</v>
      </c>
      <c r="B7" s="85">
        <f t="shared" ref="B7:I7" si="0">SUM(B4:B6)</f>
        <v>119010</v>
      </c>
      <c r="C7" s="85">
        <f t="shared" si="0"/>
        <v>131013</v>
      </c>
      <c r="D7" s="85">
        <f t="shared" si="0"/>
        <v>125698</v>
      </c>
      <c r="E7" s="85">
        <f t="shared" si="0"/>
        <v>169642</v>
      </c>
      <c r="F7" s="85">
        <f t="shared" si="0"/>
        <v>172894</v>
      </c>
      <c r="G7" s="85">
        <f t="shared" si="0"/>
        <v>172750</v>
      </c>
      <c r="H7" s="85">
        <f t="shared" si="0"/>
        <v>173180</v>
      </c>
      <c r="I7" s="85">
        <f t="shared" si="0"/>
        <v>175587</v>
      </c>
      <c r="J7" s="85">
        <v>177232.07857545716</v>
      </c>
      <c r="K7" s="85">
        <v>181255.99758520481</v>
      </c>
      <c r="L7" s="85">
        <v>181496.96961074378</v>
      </c>
      <c r="M7" s="85">
        <v>175149.70439637685</v>
      </c>
      <c r="N7" s="85">
        <f>SUM(N4:N6)</f>
        <v>172583.01786948077</v>
      </c>
      <c r="O7" s="86">
        <v>174778</v>
      </c>
      <c r="P7" s="85">
        <f>SUM(P4:P6)</f>
        <v>174803.69982176085</v>
      </c>
      <c r="Q7" s="85">
        <v>176549.81880925575</v>
      </c>
      <c r="R7" s="85">
        <v>175915</v>
      </c>
      <c r="S7" s="85">
        <v>174212.30053350233</v>
      </c>
      <c r="T7" s="85">
        <v>173835.25928748166</v>
      </c>
      <c r="U7" s="85">
        <v>172665.92980000001</v>
      </c>
      <c r="V7" s="85">
        <v>170000.35574273797</v>
      </c>
    </row>
    <row r="8" spans="1:22" x14ac:dyDescent="0.2">
      <c r="A8" s="84" t="s">
        <v>47</v>
      </c>
      <c r="B8" s="85">
        <v>125500</v>
      </c>
      <c r="C8" s="85">
        <v>81119</v>
      </c>
      <c r="D8" s="85">
        <v>105785</v>
      </c>
      <c r="E8" s="85">
        <v>106014</v>
      </c>
      <c r="F8" s="85">
        <v>103458</v>
      </c>
      <c r="G8" s="85">
        <v>102470</v>
      </c>
      <c r="H8" s="85">
        <v>103294</v>
      </c>
      <c r="I8" s="85">
        <v>100891</v>
      </c>
      <c r="J8" s="85">
        <v>93656.362078142964</v>
      </c>
      <c r="K8" s="85">
        <v>92152.04877179701</v>
      </c>
      <c r="L8" s="85">
        <v>92090.268608614555</v>
      </c>
      <c r="M8" s="85">
        <v>97156.888668007756</v>
      </c>
      <c r="N8" s="86">
        <v>98402.872730123287</v>
      </c>
      <c r="O8" s="86">
        <v>96358</v>
      </c>
      <c r="P8" s="86">
        <v>97260.824701352074</v>
      </c>
      <c r="Q8" s="86">
        <v>96294.728532509936</v>
      </c>
      <c r="R8" s="86">
        <v>96378</v>
      </c>
      <c r="S8" s="86">
        <v>96930.789508438596</v>
      </c>
      <c r="T8" s="86">
        <v>98046.125905372814</v>
      </c>
      <c r="U8" s="86">
        <v>98142.900000000009</v>
      </c>
      <c r="V8" s="86">
        <v>99684.233507701618</v>
      </c>
    </row>
    <row r="9" spans="1:22" x14ac:dyDescent="0.2">
      <c r="A9" s="7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76"/>
      <c r="N9" s="76"/>
      <c r="O9" s="76"/>
      <c r="P9" s="76"/>
      <c r="Q9" s="76"/>
      <c r="R9" s="76"/>
      <c r="S9" s="76"/>
      <c r="T9" s="76"/>
      <c r="U9" s="76"/>
      <c r="V9" s="76"/>
    </row>
    <row r="10" spans="1:22" x14ac:dyDescent="0.2">
      <c r="A10" s="75"/>
      <c r="B10" s="75"/>
      <c r="C10" s="75"/>
      <c r="D10" s="75"/>
      <c r="E10" s="75"/>
      <c r="F10" s="75"/>
      <c r="G10" s="76"/>
      <c r="H10" s="77"/>
      <c r="I10" s="77"/>
      <c r="J10" s="77"/>
      <c r="K10" s="77"/>
      <c r="L10" s="78"/>
      <c r="M10" s="76"/>
      <c r="N10" s="76"/>
      <c r="O10" s="76"/>
      <c r="P10" s="76"/>
      <c r="Q10" s="76"/>
      <c r="R10" s="76"/>
      <c r="S10" s="77"/>
      <c r="T10" s="77"/>
      <c r="U10" s="77"/>
      <c r="V10" s="87" t="s">
        <v>48</v>
      </c>
    </row>
    <row r="11" spans="1:22" x14ac:dyDescent="0.2">
      <c r="A11" s="81"/>
      <c r="B11" s="82">
        <v>1999</v>
      </c>
      <c r="C11" s="82">
        <v>2000</v>
      </c>
      <c r="D11" s="82">
        <v>2001</v>
      </c>
      <c r="E11" s="82">
        <v>2002</v>
      </c>
      <c r="F11" s="82">
        <v>2003</v>
      </c>
      <c r="G11" s="82">
        <v>2004</v>
      </c>
      <c r="H11" s="82">
        <v>2005</v>
      </c>
      <c r="I11" s="82">
        <v>2006</v>
      </c>
      <c r="J11" s="82">
        <v>2007</v>
      </c>
      <c r="K11" s="82">
        <v>2008</v>
      </c>
      <c r="L11" s="82">
        <v>2009</v>
      </c>
      <c r="M11" s="82">
        <v>2010</v>
      </c>
      <c r="N11" s="82">
        <v>2011</v>
      </c>
      <c r="O11" s="83">
        <v>2012</v>
      </c>
      <c r="P11" s="82">
        <v>2013</v>
      </c>
      <c r="Q11" s="82">
        <v>2014</v>
      </c>
      <c r="R11" s="82">
        <v>2015</v>
      </c>
      <c r="S11" s="82">
        <v>2016</v>
      </c>
      <c r="T11" s="82">
        <v>2017</v>
      </c>
      <c r="U11" s="82">
        <v>2018</v>
      </c>
      <c r="V11" s="82">
        <v>2019</v>
      </c>
    </row>
    <row r="12" spans="1:22" x14ac:dyDescent="0.2">
      <c r="A12" s="84" t="s">
        <v>15</v>
      </c>
      <c r="B12" s="85">
        <v>153144</v>
      </c>
      <c r="C12" s="85">
        <v>114747</v>
      </c>
      <c r="D12" s="85">
        <v>160097</v>
      </c>
      <c r="E12" s="85">
        <v>148857</v>
      </c>
      <c r="F12" s="85">
        <v>147716</v>
      </c>
      <c r="G12" s="85">
        <v>153398</v>
      </c>
      <c r="H12" s="85">
        <v>153643</v>
      </c>
      <c r="I12" s="85">
        <v>155517</v>
      </c>
      <c r="J12" s="85">
        <v>148180.29374925804</v>
      </c>
      <c r="K12" s="85">
        <v>150305.77288701912</v>
      </c>
      <c r="L12" s="85">
        <v>150530.87629232911</v>
      </c>
      <c r="M12" s="85">
        <v>141732.37517562747</v>
      </c>
      <c r="N12" s="85">
        <v>137990.26902773368</v>
      </c>
      <c r="O12" s="86">
        <v>140556</v>
      </c>
      <c r="P12" s="85">
        <v>138135.91692047074</v>
      </c>
      <c r="Q12" s="85">
        <v>136476.32717565034</v>
      </c>
      <c r="R12" s="85">
        <v>135209</v>
      </c>
      <c r="S12" s="85">
        <v>135636.12182710855</v>
      </c>
      <c r="T12" s="85">
        <v>133132.14809016956</v>
      </c>
      <c r="U12" s="85">
        <v>132523.50599999999</v>
      </c>
      <c r="V12" s="85">
        <v>130887.88974076259</v>
      </c>
    </row>
    <row r="13" spans="1:22" x14ac:dyDescent="0.2">
      <c r="A13" s="84" t="s">
        <v>16</v>
      </c>
      <c r="B13" s="85">
        <v>3131</v>
      </c>
      <c r="C13" s="85">
        <v>4960</v>
      </c>
      <c r="D13" s="85">
        <v>4027</v>
      </c>
      <c r="E13" s="85">
        <v>14276</v>
      </c>
      <c r="F13" s="85">
        <v>14229</v>
      </c>
      <c r="G13" s="85">
        <v>14477</v>
      </c>
      <c r="H13" s="85">
        <v>15373</v>
      </c>
      <c r="I13" s="85">
        <v>15560</v>
      </c>
      <c r="J13" s="85">
        <v>11487.665533869796</v>
      </c>
      <c r="K13" s="85">
        <v>11353.741775447972</v>
      </c>
      <c r="L13" s="85">
        <v>11604.221152602606</v>
      </c>
      <c r="M13" s="85">
        <v>11628.386890970289</v>
      </c>
      <c r="N13" s="85">
        <v>11794.898935334521</v>
      </c>
      <c r="O13" s="86">
        <v>12076</v>
      </c>
      <c r="P13" s="85">
        <v>12159.927009642708</v>
      </c>
      <c r="Q13" s="85">
        <v>12211.701208168475</v>
      </c>
      <c r="R13" s="85">
        <v>12261</v>
      </c>
      <c r="S13" s="85">
        <v>12228.848947654857</v>
      </c>
      <c r="T13" s="85">
        <v>12277.531013294756</v>
      </c>
      <c r="U13" s="85">
        <v>12295.072099999999</v>
      </c>
      <c r="V13" s="85">
        <v>12240.834225188722</v>
      </c>
    </row>
    <row r="14" spans="1:22" x14ac:dyDescent="0.2">
      <c r="A14" s="84" t="s">
        <v>17</v>
      </c>
      <c r="B14" s="85">
        <v>5437</v>
      </c>
      <c r="C14" s="85">
        <v>4396</v>
      </c>
      <c r="D14" s="85">
        <v>4016</v>
      </c>
      <c r="E14" s="85">
        <v>5015</v>
      </c>
      <c r="F14" s="85">
        <v>5067</v>
      </c>
      <c r="G14" s="85">
        <v>3510</v>
      </c>
      <c r="H14" s="88">
        <v>3903</v>
      </c>
      <c r="I14" s="88">
        <v>4695</v>
      </c>
      <c r="J14" s="88">
        <v>8027.2082504402388</v>
      </c>
      <c r="K14" s="88">
        <v>7871.4235956844495</v>
      </c>
      <c r="L14" s="88">
        <v>6995.2833730915199</v>
      </c>
      <c r="M14" s="88">
        <v>6737.4877207129484</v>
      </c>
      <c r="N14" s="85">
        <v>6539.3975235360886</v>
      </c>
      <c r="O14" s="86">
        <v>5442</v>
      </c>
      <c r="P14" s="85">
        <v>5246.5801264241063</v>
      </c>
      <c r="Q14" s="85">
        <v>5112.138109875139</v>
      </c>
      <c r="R14" s="85">
        <v>5462</v>
      </c>
      <c r="S14" s="85">
        <v>4864.4535064227784</v>
      </c>
      <c r="T14" s="85">
        <v>5212.6885934162274</v>
      </c>
      <c r="U14" s="85">
        <v>6410.4802</v>
      </c>
      <c r="V14" s="85">
        <v>5099.8157902892535</v>
      </c>
    </row>
    <row r="15" spans="1:22" x14ac:dyDescent="0.2">
      <c r="A15" s="84" t="s">
        <v>46</v>
      </c>
      <c r="B15" s="85">
        <f t="shared" ref="B15:H15" si="1">SUM(B12:B14)</f>
        <v>161712</v>
      </c>
      <c r="C15" s="85">
        <f t="shared" si="1"/>
        <v>124103</v>
      </c>
      <c r="D15" s="85">
        <f t="shared" si="1"/>
        <v>168140</v>
      </c>
      <c r="E15" s="85">
        <f t="shared" si="1"/>
        <v>168148</v>
      </c>
      <c r="F15" s="85">
        <f t="shared" si="1"/>
        <v>167012</v>
      </c>
      <c r="G15" s="85">
        <f t="shared" si="1"/>
        <v>171385</v>
      </c>
      <c r="H15" s="85">
        <f t="shared" si="1"/>
        <v>172919</v>
      </c>
      <c r="I15" s="85">
        <f>SUM(I12:I14)</f>
        <v>175772</v>
      </c>
      <c r="J15" s="85">
        <v>167695.16753356808</v>
      </c>
      <c r="K15" s="85">
        <v>169530.93825815152</v>
      </c>
      <c r="L15" s="85">
        <v>169130.38081802323</v>
      </c>
      <c r="M15" s="85">
        <v>160098.24978731072</v>
      </c>
      <c r="N15" s="85">
        <f>SUM(N12:N14)</f>
        <v>156324.56548660429</v>
      </c>
      <c r="O15" s="86">
        <v>158074</v>
      </c>
      <c r="P15" s="85">
        <f>SUM(P12:P14)</f>
        <v>155542.42405653757</v>
      </c>
      <c r="Q15" s="85">
        <v>153800.16649369395</v>
      </c>
      <c r="R15" s="85">
        <v>152932</v>
      </c>
      <c r="S15" s="85">
        <v>152729.42428118619</v>
      </c>
      <c r="T15" s="85">
        <v>150622.36769688054</v>
      </c>
      <c r="U15" s="85">
        <v>151229.0583</v>
      </c>
      <c r="V15" s="85">
        <v>148228.53975624056</v>
      </c>
    </row>
    <row r="16" spans="1:22" x14ac:dyDescent="0.2">
      <c r="A16" s="84" t="s">
        <v>47</v>
      </c>
      <c r="B16" s="85">
        <v>153247</v>
      </c>
      <c r="C16" s="85">
        <v>149071</v>
      </c>
      <c r="D16" s="85">
        <v>162597</v>
      </c>
      <c r="E16" s="85">
        <v>177256</v>
      </c>
      <c r="F16" s="85">
        <v>176633</v>
      </c>
      <c r="G16" s="85">
        <v>174399</v>
      </c>
      <c r="H16" s="85">
        <v>172906</v>
      </c>
      <c r="I16" s="85">
        <v>170577</v>
      </c>
      <c r="J16" s="85">
        <v>180991.30967889394</v>
      </c>
      <c r="K16" s="85">
        <v>177334.55268833708</v>
      </c>
      <c r="L16" s="85">
        <v>177307.74420342449</v>
      </c>
      <c r="M16" s="85">
        <v>186097.12333326536</v>
      </c>
      <c r="N16" s="86">
        <v>189082.18786428033</v>
      </c>
      <c r="O16" s="86">
        <v>178996</v>
      </c>
      <c r="P16" s="86">
        <v>178542.92377687813</v>
      </c>
      <c r="Q16" s="86">
        <v>180307.68678129377</v>
      </c>
      <c r="R16" s="86">
        <v>181269</v>
      </c>
      <c r="S16" s="86">
        <v>181308.63653766547</v>
      </c>
      <c r="T16" s="86">
        <v>183096.27499848086</v>
      </c>
      <c r="U16" s="86">
        <v>183464.68400000001</v>
      </c>
      <c r="V16" s="86">
        <v>183859.71604690241</v>
      </c>
    </row>
    <row r="17" spans="1:22" x14ac:dyDescent="0.2">
      <c r="A17" s="7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76"/>
      <c r="N17" s="76"/>
      <c r="O17" s="89"/>
      <c r="P17" s="76"/>
      <c r="Q17" s="76"/>
      <c r="R17" s="76"/>
      <c r="S17" s="76"/>
      <c r="T17" s="76"/>
      <c r="U17" s="76"/>
      <c r="V17" s="76"/>
    </row>
    <row r="18" spans="1:22" x14ac:dyDescent="0.2">
      <c r="A18" s="75"/>
      <c r="B18" s="75"/>
      <c r="C18" s="75"/>
      <c r="D18" s="75"/>
      <c r="E18" s="75"/>
      <c r="F18" s="75"/>
      <c r="G18" s="76"/>
      <c r="H18" s="77"/>
      <c r="I18" s="77"/>
      <c r="J18" s="77"/>
      <c r="K18" s="77"/>
      <c r="L18" s="78"/>
      <c r="M18" s="76"/>
      <c r="N18" s="76"/>
      <c r="O18" s="76"/>
      <c r="P18" s="76"/>
      <c r="Q18" s="76"/>
      <c r="R18" s="76"/>
      <c r="S18" s="77"/>
      <c r="T18" s="77"/>
      <c r="U18" s="77"/>
      <c r="V18" s="87" t="s">
        <v>49</v>
      </c>
    </row>
    <row r="19" spans="1:22" x14ac:dyDescent="0.2">
      <c r="A19" s="81"/>
      <c r="B19" s="82">
        <v>1999</v>
      </c>
      <c r="C19" s="82">
        <v>2000</v>
      </c>
      <c r="D19" s="82">
        <v>2001</v>
      </c>
      <c r="E19" s="82">
        <v>2002</v>
      </c>
      <c r="F19" s="82">
        <v>2003</v>
      </c>
      <c r="G19" s="82">
        <v>2004</v>
      </c>
      <c r="H19" s="82">
        <v>2005</v>
      </c>
      <c r="I19" s="82">
        <v>2006</v>
      </c>
      <c r="J19" s="82">
        <v>2007</v>
      </c>
      <c r="K19" s="82">
        <v>2008</v>
      </c>
      <c r="L19" s="82">
        <v>2009</v>
      </c>
      <c r="M19" s="82">
        <v>2010</v>
      </c>
      <c r="N19" s="82">
        <v>2011</v>
      </c>
      <c r="O19" s="83">
        <v>2012</v>
      </c>
      <c r="P19" s="82">
        <v>2013</v>
      </c>
      <c r="Q19" s="82">
        <v>2014</v>
      </c>
      <c r="R19" s="82">
        <v>2015</v>
      </c>
      <c r="S19" s="82">
        <v>2016</v>
      </c>
      <c r="T19" s="82">
        <v>2017</v>
      </c>
      <c r="U19" s="82">
        <v>2018</v>
      </c>
      <c r="V19" s="82">
        <v>2019</v>
      </c>
    </row>
    <row r="20" spans="1:22" x14ac:dyDescent="0.2">
      <c r="A20" s="84" t="s">
        <v>15</v>
      </c>
      <c r="B20" s="85">
        <v>39972</v>
      </c>
      <c r="C20" s="85">
        <v>29546</v>
      </c>
      <c r="D20" s="85">
        <v>38329</v>
      </c>
      <c r="E20" s="85">
        <v>33916</v>
      </c>
      <c r="F20" s="85">
        <v>33490</v>
      </c>
      <c r="G20" s="85">
        <v>35126</v>
      </c>
      <c r="H20" s="85">
        <v>34392</v>
      </c>
      <c r="I20" s="85">
        <v>32579</v>
      </c>
      <c r="J20" s="85">
        <v>31121.018509697966</v>
      </c>
      <c r="K20" s="85">
        <v>30903.041603628124</v>
      </c>
      <c r="L20" s="85">
        <v>31379.860538119807</v>
      </c>
      <c r="M20" s="85">
        <v>28897.252427276002</v>
      </c>
      <c r="N20" s="85">
        <v>29790.131956591871</v>
      </c>
      <c r="O20" s="86">
        <v>29738</v>
      </c>
      <c r="P20" s="85">
        <v>30743.241366156482</v>
      </c>
      <c r="Q20" s="85">
        <v>30298.594083215132</v>
      </c>
      <c r="R20" s="85">
        <v>30548</v>
      </c>
      <c r="S20" s="85">
        <v>29442.866880045054</v>
      </c>
      <c r="T20" s="85">
        <v>29138.931439199776</v>
      </c>
      <c r="U20" s="85">
        <v>28504.555499999999</v>
      </c>
      <c r="V20" s="85">
        <v>28714.239219792442</v>
      </c>
    </row>
    <row r="21" spans="1:22" x14ac:dyDescent="0.2">
      <c r="A21" s="84" t="s">
        <v>16</v>
      </c>
      <c r="B21" s="85">
        <v>12129</v>
      </c>
      <c r="C21" s="85">
        <v>10512</v>
      </c>
      <c r="D21" s="85">
        <v>12634</v>
      </c>
      <c r="E21" s="85">
        <v>28506</v>
      </c>
      <c r="F21" s="85">
        <v>28477</v>
      </c>
      <c r="G21" s="85">
        <v>28761</v>
      </c>
      <c r="H21" s="85">
        <v>30483</v>
      </c>
      <c r="I21" s="85">
        <v>30473</v>
      </c>
      <c r="J21" s="85">
        <v>24149.582035907104</v>
      </c>
      <c r="K21" s="85">
        <v>23521.382491612028</v>
      </c>
      <c r="L21" s="85">
        <v>23483.920465927004</v>
      </c>
      <c r="M21" s="85">
        <v>23405.240468327269</v>
      </c>
      <c r="N21" s="85">
        <v>23396.312169526493</v>
      </c>
      <c r="O21" s="86">
        <v>23863</v>
      </c>
      <c r="P21" s="85">
        <v>23807.19110378193</v>
      </c>
      <c r="Q21" s="85">
        <v>23776.593389769434</v>
      </c>
      <c r="R21" s="85">
        <v>23738</v>
      </c>
      <c r="S21" s="85">
        <v>23710.756288865377</v>
      </c>
      <c r="T21" s="85">
        <v>23722.780205801922</v>
      </c>
      <c r="U21" s="85">
        <v>23753.253799999999</v>
      </c>
      <c r="V21" s="85">
        <v>23767.322271021629</v>
      </c>
    </row>
    <row r="22" spans="1:22" x14ac:dyDescent="0.2">
      <c r="A22" s="84" t="s">
        <v>17</v>
      </c>
      <c r="B22" s="85">
        <v>3440</v>
      </c>
      <c r="C22" s="85">
        <v>3239</v>
      </c>
      <c r="D22" s="85">
        <v>4855</v>
      </c>
      <c r="E22" s="85">
        <v>5338</v>
      </c>
      <c r="F22" s="85">
        <v>4503</v>
      </c>
      <c r="G22" s="85">
        <v>3978</v>
      </c>
      <c r="H22" s="85">
        <v>3876</v>
      </c>
      <c r="I22" s="85">
        <v>6255</v>
      </c>
      <c r="J22" s="85">
        <v>9175.2471910529384</v>
      </c>
      <c r="K22" s="85">
        <v>8793.7897335445705</v>
      </c>
      <c r="L22" s="85">
        <v>7886.8771475351732</v>
      </c>
      <c r="M22" s="88">
        <v>9166.1142345040316</v>
      </c>
      <c r="N22" s="85">
        <v>7840.0589251347246</v>
      </c>
      <c r="O22" s="86">
        <v>7755</v>
      </c>
      <c r="P22" s="85">
        <v>6184.8472622268537</v>
      </c>
      <c r="Q22" s="85">
        <v>6315.4383459864384</v>
      </c>
      <c r="R22" s="85">
        <v>6044</v>
      </c>
      <c r="S22" s="85">
        <v>7057.379809731241</v>
      </c>
      <c r="T22" s="85">
        <v>7249.7330451086937</v>
      </c>
      <c r="U22" s="85">
        <v>8450.5367000000006</v>
      </c>
      <c r="V22" s="85">
        <v>6539.5840735655238</v>
      </c>
    </row>
    <row r="23" spans="1:22" x14ac:dyDescent="0.2">
      <c r="A23" s="84" t="s">
        <v>46</v>
      </c>
      <c r="B23" s="85">
        <f t="shared" ref="B23:G23" si="2">SUM(B20:B22)</f>
        <v>55541</v>
      </c>
      <c r="C23" s="85">
        <f t="shared" si="2"/>
        <v>43297</v>
      </c>
      <c r="D23" s="85">
        <f t="shared" si="2"/>
        <v>55818</v>
      </c>
      <c r="E23" s="85">
        <f t="shared" si="2"/>
        <v>67760</v>
      </c>
      <c r="F23" s="85">
        <f t="shared" si="2"/>
        <v>66470</v>
      </c>
      <c r="G23" s="85">
        <f t="shared" si="2"/>
        <v>67865</v>
      </c>
      <c r="H23" s="85">
        <f>SUM(H20:H22)</f>
        <v>68751</v>
      </c>
      <c r="I23" s="85">
        <f>SUM(I20:I22)</f>
        <v>69307</v>
      </c>
      <c r="J23" s="85">
        <v>64445.847736658005</v>
      </c>
      <c r="K23" s="85">
        <v>63218.213828784719</v>
      </c>
      <c r="L23" s="85">
        <v>62750.658151581985</v>
      </c>
      <c r="M23" s="85">
        <v>61468.607130107295</v>
      </c>
      <c r="N23" s="85">
        <f>SUM(N20:N22)</f>
        <v>61026.503051253094</v>
      </c>
      <c r="O23" s="86">
        <v>62356</v>
      </c>
      <c r="P23" s="85">
        <f>SUM(P20:P22)</f>
        <v>60735.279732165269</v>
      </c>
      <c r="Q23" s="85">
        <v>60390.625818971006</v>
      </c>
      <c r="R23" s="85">
        <v>60330</v>
      </c>
      <c r="S23" s="85">
        <v>60211.002978641671</v>
      </c>
      <c r="T23" s="85">
        <v>60111.444690110395</v>
      </c>
      <c r="U23" s="85">
        <v>60708.3459</v>
      </c>
      <c r="V23" s="85">
        <v>59021.145564379593</v>
      </c>
    </row>
    <row r="24" spans="1:22" x14ac:dyDescent="0.2">
      <c r="A24" s="84" t="s">
        <v>47</v>
      </c>
      <c r="B24" s="85">
        <v>90732</v>
      </c>
      <c r="C24" s="85">
        <v>69709</v>
      </c>
      <c r="D24" s="85">
        <v>93610</v>
      </c>
      <c r="E24" s="85">
        <v>116029</v>
      </c>
      <c r="F24" s="85">
        <v>112790</v>
      </c>
      <c r="G24" s="85">
        <v>110512</v>
      </c>
      <c r="H24" s="85">
        <v>111262</v>
      </c>
      <c r="I24" s="85">
        <v>111054</v>
      </c>
      <c r="J24" s="85">
        <v>141231.50299354363</v>
      </c>
      <c r="K24" s="85">
        <v>139036.19893548635</v>
      </c>
      <c r="L24" s="85">
        <v>139552.57950739557</v>
      </c>
      <c r="M24" s="85">
        <v>139707.69292014418</v>
      </c>
      <c r="N24" s="86">
        <v>139624.84224482422</v>
      </c>
      <c r="O24" s="86">
        <v>109585</v>
      </c>
      <c r="P24" s="86">
        <v>110004.46702273077</v>
      </c>
      <c r="Q24" s="86">
        <v>110376.64508733075</v>
      </c>
      <c r="R24" s="86">
        <v>110418</v>
      </c>
      <c r="S24" s="86">
        <v>110477.04823145646</v>
      </c>
      <c r="T24" s="86">
        <v>110603.86376230315</v>
      </c>
      <c r="U24" s="86">
        <v>110675.43179999999</v>
      </c>
      <c r="V24" s="86">
        <v>111722.6891756899</v>
      </c>
    </row>
    <row r="25" spans="1:22" x14ac:dyDescent="0.2">
      <c r="A25" s="7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76"/>
      <c r="N25" s="76"/>
      <c r="O25" s="89"/>
      <c r="P25" s="76"/>
      <c r="Q25" s="76"/>
      <c r="R25" s="76"/>
      <c r="S25" s="76"/>
      <c r="T25" s="76"/>
      <c r="U25" s="76"/>
      <c r="V25" s="76"/>
    </row>
    <row r="26" spans="1:22" x14ac:dyDescent="0.2">
      <c r="A26" s="75"/>
      <c r="B26" s="90"/>
      <c r="C26" s="90"/>
      <c r="D26" s="90"/>
      <c r="E26" s="90"/>
      <c r="F26" s="90"/>
      <c r="G26" s="91"/>
      <c r="H26" s="92"/>
      <c r="I26" s="92"/>
      <c r="J26" s="92"/>
      <c r="K26" s="92"/>
      <c r="L26" s="93"/>
      <c r="M26" s="91"/>
      <c r="N26" s="91"/>
      <c r="O26" s="91"/>
      <c r="P26" s="91"/>
      <c r="Q26" s="91"/>
      <c r="R26" s="91"/>
      <c r="S26" s="92"/>
      <c r="T26" s="92"/>
      <c r="U26" s="92"/>
      <c r="V26" s="87" t="s">
        <v>50</v>
      </c>
    </row>
    <row r="27" spans="1:22" x14ac:dyDescent="0.2">
      <c r="A27" s="81"/>
      <c r="B27" s="82">
        <v>1999</v>
      </c>
      <c r="C27" s="82">
        <v>2000</v>
      </c>
      <c r="D27" s="82">
        <v>2001</v>
      </c>
      <c r="E27" s="82">
        <v>2002</v>
      </c>
      <c r="F27" s="82">
        <v>2003</v>
      </c>
      <c r="G27" s="82">
        <v>2004</v>
      </c>
      <c r="H27" s="82">
        <v>2005</v>
      </c>
      <c r="I27" s="82">
        <v>2006</v>
      </c>
      <c r="J27" s="82">
        <v>2007</v>
      </c>
      <c r="K27" s="82">
        <v>2008</v>
      </c>
      <c r="L27" s="82">
        <v>2009</v>
      </c>
      <c r="M27" s="82">
        <v>2010</v>
      </c>
      <c r="N27" s="82">
        <v>2011</v>
      </c>
      <c r="O27" s="83">
        <v>2012</v>
      </c>
      <c r="P27" s="82">
        <v>2013</v>
      </c>
      <c r="Q27" s="82">
        <v>2014</v>
      </c>
      <c r="R27" s="82">
        <v>2015</v>
      </c>
      <c r="S27" s="82">
        <v>2016</v>
      </c>
      <c r="T27" s="82">
        <v>2017</v>
      </c>
      <c r="U27" s="82">
        <v>2018</v>
      </c>
      <c r="V27" s="82">
        <v>2019</v>
      </c>
    </row>
    <row r="28" spans="1:22" x14ac:dyDescent="0.2">
      <c r="A28" s="84" t="s">
        <v>15</v>
      </c>
      <c r="B28" s="85">
        <v>66374</v>
      </c>
      <c r="C28" s="85">
        <v>30726</v>
      </c>
      <c r="D28" s="85">
        <v>49816</v>
      </c>
      <c r="E28" s="85">
        <v>41946</v>
      </c>
      <c r="F28" s="85">
        <v>41024</v>
      </c>
      <c r="G28" s="85">
        <v>41266</v>
      </c>
      <c r="H28" s="85">
        <v>38636</v>
      </c>
      <c r="I28" s="85">
        <v>37282</v>
      </c>
      <c r="J28" s="85">
        <v>38729.583180537025</v>
      </c>
      <c r="K28" s="85">
        <v>40281.067431476033</v>
      </c>
      <c r="L28" s="85">
        <v>41025.212409112784</v>
      </c>
      <c r="M28" s="85">
        <v>38829.909644934211</v>
      </c>
      <c r="N28" s="85">
        <v>36909.582883104136</v>
      </c>
      <c r="O28" s="86">
        <v>39451</v>
      </c>
      <c r="P28" s="85">
        <v>38911.8366471216</v>
      </c>
      <c r="Q28" s="85">
        <v>38921.823100359426</v>
      </c>
      <c r="R28" s="85">
        <v>37906</v>
      </c>
      <c r="S28" s="85">
        <v>37349.754241317314</v>
      </c>
      <c r="T28" s="85">
        <v>37311.386163734562</v>
      </c>
      <c r="U28" s="85">
        <v>37174.174800000001</v>
      </c>
      <c r="V28" s="85">
        <v>35507.034957267795</v>
      </c>
    </row>
    <row r="29" spans="1:22" x14ac:dyDescent="0.2">
      <c r="A29" s="84" t="s">
        <v>16</v>
      </c>
      <c r="B29" s="85">
        <v>15395</v>
      </c>
      <c r="C29" s="85">
        <v>15542</v>
      </c>
      <c r="D29" s="85">
        <v>16544</v>
      </c>
      <c r="E29" s="85">
        <v>20873</v>
      </c>
      <c r="F29" s="85">
        <v>20810</v>
      </c>
      <c r="G29" s="85">
        <v>21135</v>
      </c>
      <c r="H29" s="85">
        <v>19821</v>
      </c>
      <c r="I29" s="85">
        <v>19773</v>
      </c>
      <c r="J29" s="85">
        <v>16400.231349451784</v>
      </c>
      <c r="K29" s="85">
        <v>15338.668333051915</v>
      </c>
      <c r="L29" s="85">
        <v>15246.670272955016</v>
      </c>
      <c r="M29" s="85">
        <v>15310.042101354869</v>
      </c>
      <c r="N29" s="85">
        <v>15256.435194052799</v>
      </c>
      <c r="O29" s="86">
        <v>15114</v>
      </c>
      <c r="P29" s="85">
        <v>15285.98279618625</v>
      </c>
      <c r="Q29" s="85">
        <v>15265.095097999236</v>
      </c>
      <c r="R29" s="85">
        <v>15261</v>
      </c>
      <c r="S29" s="85">
        <v>15286.124529702502</v>
      </c>
      <c r="T29" s="85">
        <v>15258.560612407975</v>
      </c>
      <c r="U29" s="85">
        <v>15301.4961</v>
      </c>
      <c r="V29" s="85">
        <v>14924.187309289651</v>
      </c>
    </row>
    <row r="30" spans="1:22" x14ac:dyDescent="0.2">
      <c r="A30" s="84" t="s">
        <v>17</v>
      </c>
      <c r="B30" s="85">
        <v>1216</v>
      </c>
      <c r="C30" s="85">
        <v>2968</v>
      </c>
      <c r="D30" s="85">
        <v>617</v>
      </c>
      <c r="E30" s="85">
        <v>2704</v>
      </c>
      <c r="F30" s="85">
        <v>3517</v>
      </c>
      <c r="G30" s="85">
        <v>3738</v>
      </c>
      <c r="H30" s="85">
        <v>4015</v>
      </c>
      <c r="I30" s="85">
        <v>5815</v>
      </c>
      <c r="J30" s="85">
        <v>6948.508201980796</v>
      </c>
      <c r="K30" s="85">
        <v>5934.3811180818411</v>
      </c>
      <c r="L30" s="85">
        <v>5020.0202282000419</v>
      </c>
      <c r="M30" s="88">
        <v>5708.8612665780993</v>
      </c>
      <c r="N30" s="85">
        <v>5360.7086146775191</v>
      </c>
      <c r="O30" s="86">
        <v>3599</v>
      </c>
      <c r="P30" s="85">
        <v>2895.008287720254</v>
      </c>
      <c r="Q30" s="85">
        <v>3036.0832766330541</v>
      </c>
      <c r="R30" s="85">
        <v>3351</v>
      </c>
      <c r="S30" s="85">
        <v>3329.0554108440988</v>
      </c>
      <c r="T30" s="85">
        <v>3101.8147033522096</v>
      </c>
      <c r="U30" s="85">
        <v>3302.3503999999998</v>
      </c>
      <c r="V30" s="85">
        <v>3702.1149799565255</v>
      </c>
    </row>
    <row r="31" spans="1:22" x14ac:dyDescent="0.2">
      <c r="A31" s="84" t="s">
        <v>46</v>
      </c>
      <c r="B31" s="85">
        <f t="shared" ref="B31:G31" si="3">SUM(B28:B30)</f>
        <v>82985</v>
      </c>
      <c r="C31" s="85">
        <f t="shared" si="3"/>
        <v>49236</v>
      </c>
      <c r="D31" s="85">
        <f t="shared" si="3"/>
        <v>66977</v>
      </c>
      <c r="E31" s="85">
        <f t="shared" si="3"/>
        <v>65523</v>
      </c>
      <c r="F31" s="85">
        <f t="shared" si="3"/>
        <v>65351</v>
      </c>
      <c r="G31" s="85">
        <f t="shared" si="3"/>
        <v>66139</v>
      </c>
      <c r="H31" s="85">
        <f>SUM(H28:H30)</f>
        <v>62472</v>
      </c>
      <c r="I31" s="85">
        <f>SUM(I28:I30)</f>
        <v>62870</v>
      </c>
      <c r="J31" s="85">
        <v>62078.322731969609</v>
      </c>
      <c r="K31" s="85">
        <v>61554.116882609786</v>
      </c>
      <c r="L31" s="85">
        <v>61291.90291026784</v>
      </c>
      <c r="M31" s="85">
        <v>59848.813012867176</v>
      </c>
      <c r="N31" s="85">
        <f>SUM(N28:N30)</f>
        <v>57526.726691834454</v>
      </c>
      <c r="O31" s="86">
        <v>58164</v>
      </c>
      <c r="P31" s="85">
        <f>SUM(P28:P30)</f>
        <v>57092.827731028097</v>
      </c>
      <c r="Q31" s="85">
        <v>57223.001474991717</v>
      </c>
      <c r="R31" s="85">
        <v>56518</v>
      </c>
      <c r="S31" s="85">
        <v>55964.934181863915</v>
      </c>
      <c r="T31" s="85">
        <v>55671.761479494744</v>
      </c>
      <c r="U31" s="85">
        <v>55778.0213</v>
      </c>
      <c r="V31" s="85">
        <v>54133.337246513969</v>
      </c>
    </row>
    <row r="32" spans="1:22" s="98" customFormat="1" x14ac:dyDescent="0.2">
      <c r="A32" s="84" t="s">
        <v>47</v>
      </c>
      <c r="B32" s="96">
        <v>48859</v>
      </c>
      <c r="C32" s="96">
        <v>45710</v>
      </c>
      <c r="D32" s="96">
        <v>56354</v>
      </c>
      <c r="E32" s="96">
        <v>58112</v>
      </c>
      <c r="F32" s="96">
        <v>61383</v>
      </c>
      <c r="G32" s="96">
        <v>60551</v>
      </c>
      <c r="H32" s="97">
        <v>61699</v>
      </c>
      <c r="I32" s="97">
        <v>60877</v>
      </c>
      <c r="J32" s="97">
        <v>56341.978091999132</v>
      </c>
      <c r="K32" s="97">
        <v>55747.324683956998</v>
      </c>
      <c r="L32" s="97">
        <v>55995.373869794792</v>
      </c>
      <c r="M32" s="96">
        <v>56941.150461351826</v>
      </c>
      <c r="N32" s="86">
        <v>58634.346465787567</v>
      </c>
      <c r="O32" s="86">
        <v>56213</v>
      </c>
      <c r="P32" s="86">
        <v>57269.094817201323</v>
      </c>
      <c r="Q32" s="86">
        <v>57007.652250778781</v>
      </c>
      <c r="R32" s="86">
        <v>57446</v>
      </c>
      <c r="S32" s="86">
        <v>57666.800724887638</v>
      </c>
      <c r="T32" s="86">
        <v>57907.172255617537</v>
      </c>
      <c r="U32" s="86">
        <v>57971.538700000005</v>
      </c>
      <c r="V32" s="86">
        <v>61386.063646427188</v>
      </c>
    </row>
    <row r="33" spans="1:22" x14ac:dyDescent="0.2">
      <c r="A33" s="7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76"/>
      <c r="N33" s="76"/>
      <c r="O33" s="89"/>
      <c r="P33" s="76"/>
      <c r="Q33" s="76"/>
      <c r="R33" s="76"/>
      <c r="S33" s="76"/>
      <c r="T33" s="76"/>
      <c r="U33" s="76"/>
      <c r="V33" s="76"/>
    </row>
    <row r="34" spans="1:22" x14ac:dyDescent="0.2">
      <c r="A34" s="75"/>
      <c r="B34" s="75"/>
      <c r="C34" s="75"/>
      <c r="D34" s="75"/>
      <c r="E34" s="75"/>
      <c r="F34" s="75"/>
      <c r="G34" s="76"/>
      <c r="H34" s="94"/>
      <c r="I34" s="94"/>
      <c r="J34" s="94"/>
      <c r="K34" s="94"/>
      <c r="L34" s="78"/>
      <c r="M34" s="76"/>
      <c r="N34" s="76"/>
      <c r="O34" s="76"/>
      <c r="P34" s="76"/>
      <c r="Q34" s="76"/>
      <c r="R34" s="76"/>
      <c r="S34" s="94"/>
      <c r="T34" s="94"/>
      <c r="U34" s="94"/>
      <c r="V34" s="95" t="s">
        <v>51</v>
      </c>
    </row>
    <row r="35" spans="1:22" x14ac:dyDescent="0.2">
      <c r="A35" s="81"/>
      <c r="B35" s="82">
        <v>1999</v>
      </c>
      <c r="C35" s="82">
        <v>2000</v>
      </c>
      <c r="D35" s="82">
        <v>2001</v>
      </c>
      <c r="E35" s="82">
        <v>2002</v>
      </c>
      <c r="F35" s="82">
        <v>2003</v>
      </c>
      <c r="G35" s="82">
        <v>2004</v>
      </c>
      <c r="H35" s="82">
        <v>2005</v>
      </c>
      <c r="I35" s="82">
        <v>2006</v>
      </c>
      <c r="J35" s="82">
        <v>2007</v>
      </c>
      <c r="K35" s="82">
        <v>2008</v>
      </c>
      <c r="L35" s="82">
        <v>2009</v>
      </c>
      <c r="M35" s="82">
        <v>2010</v>
      </c>
      <c r="N35" s="82">
        <v>2011</v>
      </c>
      <c r="O35" s="83">
        <v>2012</v>
      </c>
      <c r="P35" s="82">
        <v>2013</v>
      </c>
      <c r="Q35" s="82">
        <v>2014</v>
      </c>
      <c r="R35" s="82">
        <v>2015</v>
      </c>
      <c r="S35" s="82">
        <v>2016</v>
      </c>
      <c r="T35" s="82">
        <v>2017</v>
      </c>
      <c r="U35" s="82">
        <v>2018</v>
      </c>
      <c r="V35" s="82">
        <v>2019</v>
      </c>
    </row>
    <row r="36" spans="1:22" x14ac:dyDescent="0.2">
      <c r="A36" s="84" t="s">
        <v>15</v>
      </c>
      <c r="B36" s="85">
        <f>SUM(B28+B20+B12+B4)</f>
        <v>371315</v>
      </c>
      <c r="C36" s="85">
        <v>295178</v>
      </c>
      <c r="D36" s="85">
        <f>SUM(D28+D20+D12+D4)</f>
        <v>365011</v>
      </c>
      <c r="E36" s="85">
        <v>377882</v>
      </c>
      <c r="F36" s="85">
        <f t="shared" ref="F36:K38" si="4">SUM(F28+F20+F12+F4)</f>
        <v>378136</v>
      </c>
      <c r="G36" s="85">
        <f t="shared" si="4"/>
        <v>385369</v>
      </c>
      <c r="H36" s="85">
        <f t="shared" si="4"/>
        <v>382524</v>
      </c>
      <c r="I36" s="85">
        <f t="shared" si="4"/>
        <v>382111</v>
      </c>
      <c r="J36" s="85">
        <f t="shared" si="4"/>
        <v>375705.24964445445</v>
      </c>
      <c r="K36" s="85">
        <f t="shared" si="4"/>
        <v>382915.78992493148</v>
      </c>
      <c r="L36" s="85">
        <v>384709.24145815399</v>
      </c>
      <c r="M36" s="85">
        <v>363590.7920806061</v>
      </c>
      <c r="N36" s="85">
        <v>356706.3178986861</v>
      </c>
      <c r="O36" s="86">
        <v>367138</v>
      </c>
      <c r="P36" s="85">
        <v>365749.95120740251</v>
      </c>
      <c r="Q36" s="85">
        <v>365507.76229788334</v>
      </c>
      <c r="R36" s="85">
        <v>362191</v>
      </c>
      <c r="S36" s="85">
        <v>359629.03072489618</v>
      </c>
      <c r="T36" s="85">
        <v>356843.0025759819</v>
      </c>
      <c r="U36" s="85">
        <v>353830.48799999995</v>
      </c>
      <c r="V36" s="85">
        <v>348885.50612122612</v>
      </c>
    </row>
    <row r="37" spans="1:22" x14ac:dyDescent="0.2">
      <c r="A37" s="84" t="s">
        <v>16</v>
      </c>
      <c r="B37" s="85">
        <f>SUM(B29+B21+B13+B5)</f>
        <v>33840</v>
      </c>
      <c r="C37" s="85">
        <v>37200</v>
      </c>
      <c r="D37" s="85">
        <f>SUM(D29+D21+D13+D5)</f>
        <v>38534</v>
      </c>
      <c r="E37" s="85">
        <v>73349</v>
      </c>
      <c r="F37" s="85">
        <f t="shared" si="4"/>
        <v>73178</v>
      </c>
      <c r="G37" s="85">
        <f t="shared" si="4"/>
        <v>74294</v>
      </c>
      <c r="H37" s="85">
        <f t="shared" si="4"/>
        <v>75897</v>
      </c>
      <c r="I37" s="85">
        <f t="shared" si="4"/>
        <v>76316</v>
      </c>
      <c r="J37" s="85">
        <f t="shared" si="4"/>
        <v>61616.219992468454</v>
      </c>
      <c r="K37" s="85">
        <f t="shared" si="4"/>
        <v>60049.928717121511</v>
      </c>
      <c r="L37" s="85">
        <v>60030.463125289578</v>
      </c>
      <c r="M37" s="85">
        <v>60164.325179982501</v>
      </c>
      <c r="N37" s="85">
        <v>60571.696883077806</v>
      </c>
      <c r="O37" s="86">
        <v>61165</v>
      </c>
      <c r="P37" s="85">
        <v>61335.677715229016</v>
      </c>
      <c r="Q37" s="85">
        <v>61346.46064880109</v>
      </c>
      <c r="R37" s="85">
        <v>61336</v>
      </c>
      <c r="S37" s="85">
        <v>61076.377667838962</v>
      </c>
      <c r="T37" s="85">
        <v>60876.462194398526</v>
      </c>
      <c r="U37" s="85">
        <v>61087.44</v>
      </c>
      <c r="V37" s="85">
        <v>60572.714580904569</v>
      </c>
    </row>
    <row r="38" spans="1:22" x14ac:dyDescent="0.2">
      <c r="A38" s="84" t="s">
        <v>17</v>
      </c>
      <c r="B38" s="85">
        <f>SUM(B30+B22+B14+B6)</f>
        <v>14093</v>
      </c>
      <c r="C38" s="85">
        <v>15271</v>
      </c>
      <c r="D38" s="85">
        <f>SUM(D30+D22+D14+D6)</f>
        <v>13088</v>
      </c>
      <c r="E38" s="85">
        <f>SUM(E30+E22+E14+E6)</f>
        <v>19842</v>
      </c>
      <c r="F38" s="85">
        <f t="shared" si="4"/>
        <v>20413</v>
      </c>
      <c r="G38" s="85">
        <f t="shared" si="4"/>
        <v>18476</v>
      </c>
      <c r="H38" s="85">
        <f t="shared" si="4"/>
        <v>18901</v>
      </c>
      <c r="I38" s="85">
        <f t="shared" si="4"/>
        <v>25109</v>
      </c>
      <c r="J38" s="85">
        <f t="shared" si="4"/>
        <v>34129.946940729948</v>
      </c>
      <c r="K38" s="85">
        <f t="shared" si="4"/>
        <v>32593.547912697846</v>
      </c>
      <c r="L38" s="85">
        <v>29930.20690717355</v>
      </c>
      <c r="M38" s="88">
        <v>32810.257066073493</v>
      </c>
      <c r="N38" s="85">
        <v>30182.798317408691</v>
      </c>
      <c r="O38" s="86">
        <v>24069</v>
      </c>
      <c r="P38" s="85">
        <v>21088.602418860246</v>
      </c>
      <c r="Q38" s="85">
        <v>21109.389650227957</v>
      </c>
      <c r="R38" s="85">
        <v>22168</v>
      </c>
      <c r="S38" s="85">
        <v>22412.253582458969</v>
      </c>
      <c r="T38" s="85">
        <v>22521.368383586898</v>
      </c>
      <c r="U38" s="85">
        <v>25463.427500000002</v>
      </c>
      <c r="V38" s="85">
        <v>21925.15760774137</v>
      </c>
    </row>
    <row r="39" spans="1:22" x14ac:dyDescent="0.2">
      <c r="A39" s="84" t="s">
        <v>46</v>
      </c>
      <c r="B39" s="85">
        <f t="shared" ref="B39:G39" si="5">SUM(B36:B38)</f>
        <v>419248</v>
      </c>
      <c r="C39" s="85">
        <f t="shared" si="5"/>
        <v>347649</v>
      </c>
      <c r="D39" s="85">
        <f t="shared" si="5"/>
        <v>416633</v>
      </c>
      <c r="E39" s="85">
        <f t="shared" si="5"/>
        <v>471073</v>
      </c>
      <c r="F39" s="85">
        <f t="shared" si="5"/>
        <v>471727</v>
      </c>
      <c r="G39" s="85">
        <f t="shared" si="5"/>
        <v>478139</v>
      </c>
      <c r="H39" s="85">
        <f>SUM(H36:H38)</f>
        <v>477322</v>
      </c>
      <c r="I39" s="85">
        <f>SUM(I36:I38)</f>
        <v>483536</v>
      </c>
      <c r="J39" s="85">
        <f>SUM(J36:J38)</f>
        <v>471451.41657765291</v>
      </c>
      <c r="K39" s="85">
        <f>SUM(K36:K38)</f>
        <v>475559.26655475079</v>
      </c>
      <c r="L39" s="85">
        <v>474669.91149061685</v>
      </c>
      <c r="M39" s="85">
        <v>456565.37432666204</v>
      </c>
      <c r="N39" s="85">
        <f>SUM(N36:N38)</f>
        <v>447460.81309917261</v>
      </c>
      <c r="O39" s="86">
        <v>452372</v>
      </c>
      <c r="P39" s="85">
        <f>SUM(P36:P38)</f>
        <v>448174.23134149174</v>
      </c>
      <c r="Q39" s="85">
        <v>447963.61259691243</v>
      </c>
      <c r="R39" s="85">
        <v>445695</v>
      </c>
      <c r="S39" s="85">
        <v>443117.66197519412</v>
      </c>
      <c r="T39" s="85">
        <v>440240.83315396734</v>
      </c>
      <c r="U39" s="85">
        <v>440381.35530000005</v>
      </c>
      <c r="V39" s="85">
        <v>431383.37830987212</v>
      </c>
    </row>
    <row r="40" spans="1:22" x14ac:dyDescent="0.2">
      <c r="A40" s="84" t="s">
        <v>47</v>
      </c>
      <c r="B40" s="85">
        <f t="shared" ref="B40:K40" si="6">SUM(B32+B24+B16+B8)</f>
        <v>418338</v>
      </c>
      <c r="C40" s="85">
        <f t="shared" si="6"/>
        <v>345609</v>
      </c>
      <c r="D40" s="85">
        <f t="shared" si="6"/>
        <v>418346</v>
      </c>
      <c r="E40" s="85">
        <f t="shared" si="6"/>
        <v>457411</v>
      </c>
      <c r="F40" s="85">
        <f t="shared" si="6"/>
        <v>454264</v>
      </c>
      <c r="G40" s="85">
        <f t="shared" si="6"/>
        <v>447932</v>
      </c>
      <c r="H40" s="88">
        <f t="shared" si="6"/>
        <v>449161</v>
      </c>
      <c r="I40" s="88">
        <f t="shared" si="6"/>
        <v>443399</v>
      </c>
      <c r="J40" s="88">
        <f t="shared" si="6"/>
        <v>472221.15284257964</v>
      </c>
      <c r="K40" s="88">
        <f t="shared" si="6"/>
        <v>464270.12507957744</v>
      </c>
      <c r="L40" s="88">
        <v>464945.9661892294</v>
      </c>
      <c r="M40" s="85">
        <v>479902.85538276914</v>
      </c>
      <c r="N40" s="85">
        <v>485744.24930501543</v>
      </c>
      <c r="O40" s="86">
        <v>441152</v>
      </c>
      <c r="P40" s="85">
        <v>443077.31031816226</v>
      </c>
      <c r="Q40" s="86">
        <v>443986.71265191323</v>
      </c>
      <c r="R40" s="86">
        <v>445511</v>
      </c>
      <c r="S40" s="86">
        <v>446383.27500244812</v>
      </c>
      <c r="T40" s="86">
        <v>449653.43692177441</v>
      </c>
      <c r="U40" s="86">
        <v>450254.55450000009</v>
      </c>
      <c r="V40" s="86">
        <v>456652.70237672108</v>
      </c>
    </row>
    <row r="41" spans="1:22" x14ac:dyDescent="0.2">
      <c r="A41" s="61"/>
      <c r="B41" s="61"/>
      <c r="C41" s="61"/>
      <c r="D41" s="61"/>
      <c r="E41" s="61"/>
      <c r="F41" s="61"/>
      <c r="G41" s="61"/>
      <c r="O41" s="63"/>
    </row>
    <row r="42" spans="1:22" x14ac:dyDescent="0.2">
      <c r="A42" s="61"/>
      <c r="B42" s="61"/>
      <c r="C42" s="61"/>
      <c r="D42" s="61"/>
      <c r="E42" s="61"/>
      <c r="F42" s="61"/>
      <c r="G42" s="61"/>
    </row>
    <row r="43" spans="1:22" x14ac:dyDescent="0.2">
      <c r="A43" s="61"/>
      <c r="B43" s="64"/>
      <c r="C43" s="64"/>
      <c r="D43" s="64"/>
      <c r="E43" s="65"/>
      <c r="F43" s="65"/>
      <c r="G43" s="65"/>
      <c r="H43" s="62"/>
      <c r="I43" s="62"/>
      <c r="J43" s="62"/>
      <c r="K43" s="62"/>
      <c r="L43" s="62"/>
    </row>
    <row r="44" spans="1:22" x14ac:dyDescent="0.2">
      <c r="A44" s="61"/>
      <c r="B44" s="64"/>
      <c r="C44" s="64"/>
      <c r="D44" s="64"/>
      <c r="E44" s="65"/>
      <c r="F44" s="65"/>
      <c r="G44" s="65"/>
      <c r="H44" s="62"/>
      <c r="I44" s="62"/>
      <c r="J44" s="62"/>
      <c r="K44" s="62"/>
      <c r="L44" s="62"/>
    </row>
    <row r="45" spans="1:22" x14ac:dyDescent="0.2">
      <c r="A45" s="61"/>
      <c r="B45" s="65"/>
      <c r="C45" s="65"/>
      <c r="D45" s="65"/>
      <c r="E45" s="65"/>
      <c r="F45" s="65"/>
      <c r="G45" s="65"/>
      <c r="H45" s="62"/>
      <c r="I45" s="62"/>
      <c r="J45" s="62"/>
      <c r="K45" s="62"/>
      <c r="L45" s="62"/>
    </row>
    <row r="46" spans="1:22" x14ac:dyDescent="0.2">
      <c r="A46" s="61"/>
      <c r="B46" s="65"/>
      <c r="C46" s="65"/>
      <c r="D46" s="65"/>
      <c r="E46" s="65"/>
      <c r="F46" s="65"/>
      <c r="G46" s="65"/>
      <c r="H46" s="62"/>
      <c r="I46" s="62"/>
      <c r="J46" s="62"/>
      <c r="K46" s="62"/>
      <c r="L46" s="62"/>
    </row>
    <row r="47" spans="1:22" x14ac:dyDescent="0.2">
      <c r="A47" s="61"/>
      <c r="B47" s="65"/>
      <c r="C47" s="65"/>
      <c r="D47" s="65"/>
      <c r="E47" s="65"/>
      <c r="F47" s="65"/>
      <c r="G47" s="65"/>
      <c r="H47" s="62"/>
      <c r="I47" s="62"/>
      <c r="J47" s="62"/>
      <c r="K47" s="62"/>
      <c r="L47" s="62"/>
    </row>
    <row r="48" spans="1:22" x14ac:dyDescent="0.2">
      <c r="A48" s="61"/>
      <c r="B48" s="65"/>
      <c r="C48" s="65"/>
      <c r="D48" s="65"/>
      <c r="E48" s="65"/>
      <c r="F48" s="65"/>
      <c r="G48" s="65"/>
      <c r="H48" s="62"/>
      <c r="I48" s="62"/>
      <c r="J48" s="62"/>
      <c r="K48" s="62"/>
      <c r="L48" s="62"/>
    </row>
    <row r="49" spans="1:12" x14ac:dyDescent="0.2">
      <c r="A49" s="61"/>
      <c r="B49" s="64"/>
      <c r="C49" s="64"/>
      <c r="D49" s="64"/>
      <c r="E49" s="65"/>
      <c r="F49" s="65"/>
      <c r="G49" s="65"/>
      <c r="H49" s="62"/>
      <c r="I49" s="62"/>
      <c r="J49" s="62"/>
      <c r="K49" s="62"/>
      <c r="L49" s="62"/>
    </row>
    <row r="50" spans="1:12" x14ac:dyDescent="0.2">
      <c r="A50" s="61"/>
      <c r="B50" s="65"/>
      <c r="C50" s="65"/>
      <c r="D50" s="65"/>
      <c r="E50" s="65"/>
      <c r="F50" s="65"/>
      <c r="G50" s="65"/>
      <c r="H50" s="62"/>
      <c r="I50" s="62"/>
      <c r="J50" s="62"/>
      <c r="K50" s="62"/>
      <c r="L50" s="62"/>
    </row>
    <row r="51" spans="1:12" x14ac:dyDescent="0.2">
      <c r="A51" s="61"/>
      <c r="B51" s="65"/>
      <c r="C51" s="65"/>
      <c r="D51" s="65"/>
      <c r="E51" s="65"/>
      <c r="F51" s="65"/>
      <c r="G51" s="65"/>
      <c r="H51" s="62"/>
      <c r="I51" s="62"/>
      <c r="J51" s="62"/>
      <c r="K51" s="62"/>
      <c r="L51" s="62"/>
    </row>
    <row r="52" spans="1:12" x14ac:dyDescent="0.2">
      <c r="A52" s="61"/>
      <c r="B52" s="64"/>
      <c r="C52" s="65"/>
      <c r="D52" s="65"/>
      <c r="E52" s="65"/>
      <c r="F52" s="65"/>
      <c r="G52" s="65"/>
      <c r="H52" s="62"/>
      <c r="I52" s="62"/>
      <c r="J52" s="62"/>
      <c r="K52" s="62"/>
      <c r="L52" s="62"/>
    </row>
    <row r="53" spans="1:12" x14ac:dyDescent="0.2">
      <c r="A53" s="61"/>
      <c r="B53" s="64"/>
      <c r="C53" s="65"/>
      <c r="D53" s="65"/>
      <c r="E53" s="65"/>
      <c r="F53" s="65"/>
      <c r="G53" s="65"/>
      <c r="H53" s="62"/>
      <c r="I53" s="62"/>
      <c r="J53" s="62"/>
      <c r="K53" s="62"/>
      <c r="L53" s="62"/>
    </row>
    <row r="54" spans="1:12" x14ac:dyDescent="0.2">
      <c r="A54" s="61"/>
      <c r="B54" s="65"/>
      <c r="C54" s="65"/>
      <c r="D54" s="65"/>
      <c r="E54" s="65"/>
      <c r="F54" s="65"/>
      <c r="G54" s="65"/>
    </row>
    <row r="55" spans="1:12" x14ac:dyDescent="0.2">
      <c r="A55" s="61"/>
      <c r="B55" s="65"/>
      <c r="C55" s="65"/>
      <c r="D55" s="65"/>
      <c r="E55" s="65"/>
      <c r="F55" s="65"/>
      <c r="G55" s="65"/>
      <c r="H55" s="62"/>
      <c r="I55" s="62"/>
      <c r="J55" s="62"/>
      <c r="K55" s="62"/>
      <c r="L55" s="62"/>
    </row>
    <row r="56" spans="1:12" x14ac:dyDescent="0.2">
      <c r="A56" s="61"/>
      <c r="B56" s="65"/>
      <c r="C56" s="65"/>
      <c r="D56" s="65"/>
      <c r="E56" s="65"/>
      <c r="F56" s="65"/>
      <c r="G56" s="65"/>
      <c r="H56" s="62"/>
      <c r="I56" s="62"/>
      <c r="J56" s="62"/>
      <c r="K56" s="62"/>
      <c r="L56" s="62"/>
    </row>
    <row r="57" spans="1:12" x14ac:dyDescent="0.2">
      <c r="A57" s="61"/>
      <c r="B57" s="65"/>
      <c r="C57" s="65"/>
      <c r="D57" s="65"/>
      <c r="E57" s="65"/>
      <c r="F57" s="65"/>
      <c r="G57" s="65"/>
      <c r="H57" s="62"/>
      <c r="I57" s="62"/>
      <c r="J57" s="62"/>
      <c r="K57" s="62"/>
      <c r="L57" s="62"/>
    </row>
    <row r="58" spans="1:12" x14ac:dyDescent="0.2">
      <c r="A58" s="61"/>
      <c r="B58" s="61"/>
      <c r="C58" s="61"/>
      <c r="D58" s="61"/>
      <c r="E58" s="61"/>
      <c r="F58" s="61"/>
      <c r="G58" s="61"/>
    </row>
    <row r="59" spans="1:12" x14ac:dyDescent="0.2">
      <c r="A59" s="66"/>
      <c r="B59" s="66"/>
      <c r="C59" s="66"/>
      <c r="D59" s="66"/>
      <c r="E59" s="66"/>
      <c r="F59" s="66"/>
      <c r="G59" s="66"/>
      <c r="H59" s="67"/>
      <c r="I59" s="67"/>
      <c r="J59" s="67"/>
      <c r="K59" s="67"/>
      <c r="L59" s="67"/>
    </row>
    <row r="60" spans="1:12" x14ac:dyDescent="0.2">
      <c r="A60" s="66"/>
      <c r="B60" s="66"/>
      <c r="C60" s="66"/>
      <c r="D60" s="66"/>
      <c r="E60" s="66"/>
      <c r="F60" s="66"/>
      <c r="G60" s="68"/>
      <c r="H60" s="69"/>
      <c r="I60" s="69"/>
      <c r="J60" s="69"/>
      <c r="K60" s="69"/>
      <c r="L60" s="69"/>
    </row>
    <row r="61" spans="1:12" x14ac:dyDescent="0.2">
      <c r="A61" s="70"/>
      <c r="B61" s="70"/>
      <c r="C61" s="70"/>
      <c r="D61" s="70"/>
      <c r="E61" s="70"/>
      <c r="F61" s="70"/>
      <c r="G61" s="70"/>
      <c r="H61" s="69"/>
      <c r="I61" s="69"/>
      <c r="J61" s="69"/>
      <c r="K61" s="69"/>
      <c r="L61" s="69"/>
    </row>
    <row r="62" spans="1:12" x14ac:dyDescent="0.2">
      <c r="A62" s="66"/>
      <c r="B62" s="71"/>
      <c r="C62" s="71"/>
      <c r="D62" s="71"/>
      <c r="E62" s="72"/>
      <c r="F62" s="72"/>
      <c r="G62" s="72"/>
      <c r="H62" s="73"/>
      <c r="I62" s="73"/>
      <c r="J62" s="73"/>
      <c r="K62" s="73"/>
      <c r="L62" s="73"/>
    </row>
    <row r="63" spans="1:12" x14ac:dyDescent="0.2">
      <c r="A63" s="61"/>
      <c r="B63" s="64"/>
      <c r="C63" s="64"/>
      <c r="D63" s="64"/>
      <c r="E63" s="65"/>
      <c r="F63" s="65"/>
      <c r="G63" s="65"/>
      <c r="H63" s="62"/>
      <c r="I63" s="62"/>
      <c r="J63" s="62"/>
      <c r="K63" s="62"/>
      <c r="L63" s="62"/>
    </row>
    <row r="64" spans="1:12" x14ac:dyDescent="0.2">
      <c r="A64" s="61"/>
      <c r="B64" s="65"/>
      <c r="C64" s="65"/>
      <c r="D64" s="65"/>
      <c r="E64" s="65"/>
      <c r="F64" s="65"/>
      <c r="G64" s="65"/>
      <c r="H64" s="62"/>
      <c r="I64" s="62"/>
      <c r="J64" s="62"/>
      <c r="K64" s="62"/>
      <c r="L64" s="62"/>
    </row>
    <row r="65" spans="1:12" x14ac:dyDescent="0.2">
      <c r="A65" s="61"/>
      <c r="B65" s="65"/>
      <c r="C65" s="65"/>
      <c r="D65" s="65"/>
      <c r="E65" s="65"/>
      <c r="F65" s="65"/>
      <c r="G65" s="65"/>
      <c r="H65" s="62"/>
      <c r="I65" s="62"/>
      <c r="J65" s="62"/>
      <c r="K65" s="62"/>
      <c r="L65" s="62"/>
    </row>
    <row r="66" spans="1:12" x14ac:dyDescent="0.2">
      <c r="A66" s="61"/>
      <c r="B66" s="65"/>
      <c r="C66" s="65"/>
      <c r="D66" s="65"/>
      <c r="E66" s="65"/>
      <c r="F66" s="65"/>
      <c r="G66" s="65"/>
      <c r="H66" s="62"/>
      <c r="I66" s="62"/>
      <c r="J66" s="62"/>
      <c r="K66" s="62"/>
      <c r="L66" s="62"/>
    </row>
    <row r="67" spans="1:12" x14ac:dyDescent="0.2">
      <c r="A67" s="61"/>
      <c r="B67" s="65"/>
      <c r="C67" s="65"/>
      <c r="D67" s="65"/>
      <c r="E67" s="65"/>
      <c r="F67" s="65"/>
      <c r="G67" s="65"/>
      <c r="H67" s="62"/>
      <c r="I67" s="62"/>
      <c r="J67" s="62"/>
      <c r="K67" s="62"/>
      <c r="L67" s="62"/>
    </row>
    <row r="68" spans="1:12" x14ac:dyDescent="0.2">
      <c r="A68" s="61"/>
      <c r="B68" s="65"/>
      <c r="C68" s="65"/>
      <c r="D68" s="65"/>
      <c r="E68" s="65"/>
      <c r="F68" s="65"/>
      <c r="G68" s="65"/>
      <c r="H68" s="62"/>
      <c r="I68" s="62"/>
      <c r="J68" s="62"/>
      <c r="K68" s="62"/>
      <c r="L68" s="62"/>
    </row>
    <row r="69" spans="1:12" x14ac:dyDescent="0.2">
      <c r="A69" s="61"/>
      <c r="B69" s="65"/>
      <c r="C69" s="65"/>
      <c r="D69" s="65"/>
      <c r="E69" s="65"/>
      <c r="F69" s="65"/>
      <c r="G69" s="65"/>
      <c r="H69" s="62"/>
      <c r="I69" s="62"/>
      <c r="J69" s="62"/>
      <c r="K69" s="62"/>
      <c r="L69" s="62"/>
    </row>
    <row r="70" spans="1:12" x14ac:dyDescent="0.2">
      <c r="A70" s="61"/>
      <c r="B70" s="65"/>
      <c r="C70" s="65"/>
      <c r="D70" s="65"/>
      <c r="E70" s="65"/>
      <c r="F70" s="65"/>
      <c r="G70" s="65"/>
      <c r="H70" s="62"/>
      <c r="I70" s="62"/>
      <c r="J70" s="62"/>
      <c r="K70" s="62"/>
      <c r="L70" s="62"/>
    </row>
    <row r="71" spans="1:12" x14ac:dyDescent="0.2">
      <c r="A71" s="61"/>
      <c r="B71" s="65"/>
      <c r="C71" s="65"/>
      <c r="D71" s="65"/>
      <c r="E71" s="65"/>
      <c r="F71" s="65"/>
      <c r="G71" s="65"/>
      <c r="H71" s="62"/>
      <c r="I71" s="62"/>
      <c r="J71" s="62"/>
      <c r="K71" s="62"/>
      <c r="L71" s="62"/>
    </row>
    <row r="72" spans="1:12" x14ac:dyDescent="0.2">
      <c r="A72" s="61"/>
      <c r="B72" s="62"/>
      <c r="C72" s="65"/>
      <c r="D72" s="65"/>
      <c r="E72" s="65"/>
      <c r="F72" s="65"/>
      <c r="G72" s="65"/>
      <c r="H72" s="62"/>
      <c r="I72" s="62"/>
      <c r="J72" s="62"/>
      <c r="K72" s="62"/>
      <c r="L72" s="62"/>
    </row>
    <row r="73" spans="1:12" x14ac:dyDescent="0.2">
      <c r="A73" s="61"/>
      <c r="B73" s="65"/>
      <c r="C73" s="65"/>
      <c r="D73" s="65"/>
      <c r="E73" s="65"/>
      <c r="F73" s="65"/>
      <c r="G73" s="65"/>
      <c r="H73" s="62"/>
      <c r="I73" s="62"/>
      <c r="J73" s="62"/>
      <c r="K73" s="62"/>
      <c r="L73" s="62"/>
    </row>
    <row r="74" spans="1:12" x14ac:dyDescent="0.2">
      <c r="A74" s="61"/>
      <c r="B74" s="65"/>
      <c r="C74" s="65"/>
      <c r="D74" s="65"/>
      <c r="E74" s="65"/>
      <c r="F74" s="65"/>
      <c r="G74" s="65"/>
      <c r="H74" s="62"/>
      <c r="I74" s="62"/>
      <c r="J74" s="62"/>
      <c r="K74" s="62"/>
      <c r="L74" s="62"/>
    </row>
    <row r="75" spans="1:12" x14ac:dyDescent="0.2">
      <c r="A75" s="61"/>
      <c r="B75" s="64"/>
      <c r="C75" s="64"/>
      <c r="D75" s="62"/>
      <c r="E75" s="65"/>
      <c r="F75" s="65"/>
      <c r="G75" s="65"/>
      <c r="H75" s="62"/>
      <c r="I75" s="62"/>
      <c r="J75" s="62"/>
      <c r="K75" s="62"/>
      <c r="L75" s="62"/>
    </row>
    <row r="76" spans="1:12" x14ac:dyDescent="0.2">
      <c r="A76" s="61"/>
      <c r="B76" s="65"/>
      <c r="C76" s="65"/>
      <c r="D76" s="65"/>
      <c r="E76" s="65"/>
      <c r="F76" s="65"/>
      <c r="G76" s="65"/>
      <c r="H76" s="62"/>
      <c r="I76" s="62"/>
      <c r="J76" s="62"/>
      <c r="K76" s="62"/>
      <c r="L76" s="62"/>
    </row>
  </sheetData>
  <pageMargins left="0.39370078740157483" right="0" top="1.1417322834645669" bottom="0.19685039370078741" header="0" footer="0"/>
  <pageSetup paperSize="9" scale="68" orientation="portrait" r:id="rId1"/>
  <headerFooter>
    <oddHeader>&amp;L&amp;G&amp;Restatistica.mediorural@xunta.es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6"/>
  <sheetViews>
    <sheetView showGridLines="0" zoomScale="85" zoomScaleNormal="85" workbookViewId="0">
      <selection activeCell="C29" sqref="C29"/>
    </sheetView>
  </sheetViews>
  <sheetFormatPr baseColWidth="10" defaultRowHeight="15" x14ac:dyDescent="0.25"/>
  <sheetData>
    <row r="4" spans="1:12" x14ac:dyDescent="0.25">
      <c r="A4" s="4" t="s">
        <v>43</v>
      </c>
    </row>
    <row r="6" spans="1:12" x14ac:dyDescent="0.25">
      <c r="A6" s="195" t="s">
        <v>0</v>
      </c>
      <c r="B6" s="43" t="s">
        <v>15</v>
      </c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195"/>
      <c r="B7" s="44" t="s">
        <v>34</v>
      </c>
      <c r="C7" s="44"/>
      <c r="D7" s="44" t="s">
        <v>35</v>
      </c>
      <c r="E7" s="44"/>
      <c r="F7" s="197" t="s">
        <v>10</v>
      </c>
      <c r="G7" s="198"/>
      <c r="H7" s="44" t="s">
        <v>36</v>
      </c>
      <c r="I7" s="44"/>
      <c r="J7" s="193" t="s">
        <v>37</v>
      </c>
      <c r="K7" s="194"/>
    </row>
    <row r="8" spans="1:12" x14ac:dyDescent="0.25">
      <c r="A8" s="195"/>
      <c r="B8" s="43" t="s">
        <v>38</v>
      </c>
      <c r="C8" s="43"/>
      <c r="D8" s="43" t="s">
        <v>39</v>
      </c>
      <c r="E8" s="43"/>
      <c r="F8" s="199"/>
      <c r="G8" s="200"/>
      <c r="H8" s="43" t="s">
        <v>38</v>
      </c>
      <c r="I8" s="43"/>
      <c r="J8" s="194"/>
      <c r="K8" s="194"/>
    </row>
    <row r="9" spans="1:12" x14ac:dyDescent="0.25">
      <c r="A9" s="196"/>
      <c r="B9" s="42" t="s">
        <v>40</v>
      </c>
      <c r="C9" s="42" t="s">
        <v>41</v>
      </c>
      <c r="D9" s="42" t="s">
        <v>40</v>
      </c>
      <c r="E9" s="42" t="s">
        <v>41</v>
      </c>
      <c r="F9" s="42" t="s">
        <v>40</v>
      </c>
      <c r="G9" s="42" t="s">
        <v>41</v>
      </c>
      <c r="H9" s="42" t="s">
        <v>40</v>
      </c>
      <c r="I9" s="42" t="s">
        <v>41</v>
      </c>
      <c r="J9" s="42" t="s">
        <v>40</v>
      </c>
      <c r="K9" s="42" t="s">
        <v>41</v>
      </c>
    </row>
    <row r="10" spans="1:12" x14ac:dyDescent="0.25">
      <c r="A10" s="32" t="s">
        <v>1</v>
      </c>
      <c r="B10" s="33">
        <v>8677.8967152250461</v>
      </c>
      <c r="C10" s="34">
        <v>5.6431936089015582E-2</v>
      </c>
      <c r="D10" s="35">
        <v>134862.53425418169</v>
      </c>
      <c r="E10" s="34">
        <v>0.87700443593459954</v>
      </c>
      <c r="F10" s="35">
        <v>4365.1869918486727</v>
      </c>
      <c r="G10" s="34">
        <v>2.8386596594128535E-2</v>
      </c>
      <c r="H10" s="36">
        <v>858.43055684286662</v>
      </c>
      <c r="I10" s="34">
        <v>5.5823317458507486E-3</v>
      </c>
      <c r="J10" s="35">
        <v>5012.2936853050742</v>
      </c>
      <c r="K10" s="34">
        <v>3.2594699636405731E-2</v>
      </c>
      <c r="L10" s="6"/>
    </row>
    <row r="11" spans="1:12" x14ac:dyDescent="0.25">
      <c r="A11" s="32" t="s">
        <v>2</v>
      </c>
      <c r="B11" s="33">
        <v>5587.3519251335319</v>
      </c>
      <c r="C11" s="34">
        <v>4.2688074016625055E-2</v>
      </c>
      <c r="D11" s="35">
        <v>118468.28596682529</v>
      </c>
      <c r="E11" s="34">
        <v>0.90511265940236618</v>
      </c>
      <c r="F11" s="35">
        <v>3194.2048053762628</v>
      </c>
      <c r="G11" s="34">
        <v>2.440412792736384E-2</v>
      </c>
      <c r="H11" s="36">
        <v>679.23516494872001</v>
      </c>
      <c r="I11" s="34">
        <v>5.1894424021505558E-3</v>
      </c>
      <c r="J11" s="35">
        <v>2958.8118784787712</v>
      </c>
      <c r="K11" s="34">
        <v>2.2605696251494417E-2</v>
      </c>
      <c r="L11" s="6"/>
    </row>
    <row r="12" spans="1:12" x14ac:dyDescent="0.25">
      <c r="A12" s="32" t="s">
        <v>3</v>
      </c>
      <c r="B12" s="33">
        <v>14554.458858209568</v>
      </c>
      <c r="C12" s="34">
        <v>0.50687252226335566</v>
      </c>
      <c r="D12" s="35">
        <v>4507.5892537018544</v>
      </c>
      <c r="E12" s="34">
        <v>0.15698097446352738</v>
      </c>
      <c r="F12" s="35">
        <v>6442.3614718494782</v>
      </c>
      <c r="G12" s="34">
        <v>0.22436121056652691</v>
      </c>
      <c r="H12" s="36">
        <v>241.15581925657673</v>
      </c>
      <c r="I12" s="34">
        <v>8.3984749660492609E-3</v>
      </c>
      <c r="J12" s="35">
        <v>2968.6738167749672</v>
      </c>
      <c r="K12" s="34">
        <v>0.1033868177405407</v>
      </c>
      <c r="L12" s="6"/>
    </row>
    <row r="13" spans="1:12" x14ac:dyDescent="0.25">
      <c r="A13" s="32" t="s">
        <v>4</v>
      </c>
      <c r="B13" s="33">
        <v>5328.269877752432</v>
      </c>
      <c r="C13" s="34">
        <v>0.15006237170084544</v>
      </c>
      <c r="D13" s="35">
        <v>24432.569285050198</v>
      </c>
      <c r="E13" s="34">
        <v>0.68810502804456763</v>
      </c>
      <c r="F13" s="35">
        <v>2596.5791183461192</v>
      </c>
      <c r="G13" s="34">
        <v>7.3128582025254005E-2</v>
      </c>
      <c r="H13" s="36">
        <v>239.61644832563979</v>
      </c>
      <c r="I13" s="34">
        <v>6.7484217877954254E-3</v>
      </c>
      <c r="J13" s="35">
        <v>2910.0002277934045</v>
      </c>
      <c r="K13" s="34">
        <v>8.1955596441537507E-2</v>
      </c>
      <c r="L13" s="6"/>
    </row>
    <row r="14" spans="1:12" x14ac:dyDescent="0.25">
      <c r="A14" s="37" t="s">
        <v>5</v>
      </c>
      <c r="B14" s="38">
        <v>34147.977376320581</v>
      </c>
      <c r="C14" s="39">
        <v>9.7877317277993453E-2</v>
      </c>
      <c r="D14" s="40">
        <v>282270.97875975905</v>
      </c>
      <c r="E14" s="39">
        <v>0.80906479004513077</v>
      </c>
      <c r="F14" s="40">
        <v>16598.332387420534</v>
      </c>
      <c r="G14" s="39">
        <v>4.757529933517262E-2</v>
      </c>
      <c r="H14" s="41">
        <v>2018.4379893738032</v>
      </c>
      <c r="I14" s="39">
        <v>5.7853879108192667E-3</v>
      </c>
      <c r="J14" s="40">
        <v>13849.779608352215</v>
      </c>
      <c r="K14" s="39">
        <v>3.969720543088389E-2</v>
      </c>
      <c r="L14" s="6"/>
    </row>
    <row r="15" spans="1:12" x14ac:dyDescent="0.25">
      <c r="A15" s="7"/>
      <c r="B15" s="8"/>
      <c r="C15" s="9"/>
      <c r="D15" s="10"/>
      <c r="E15" s="9"/>
      <c r="F15" s="10"/>
      <c r="G15" s="9"/>
      <c r="H15" s="11"/>
      <c r="I15" s="9"/>
      <c r="J15" s="10"/>
      <c r="K15" s="9"/>
    </row>
    <row r="16" spans="1:12" x14ac:dyDescent="0.25">
      <c r="A16" s="12"/>
      <c r="B16" s="12"/>
      <c r="C16" s="12"/>
      <c r="D16" s="13"/>
      <c r="E16" s="14"/>
      <c r="F16" s="13"/>
      <c r="G16" s="15"/>
      <c r="H16" s="13"/>
      <c r="I16" s="16"/>
      <c r="J16" s="13"/>
      <c r="K16" s="15"/>
    </row>
    <row r="17" spans="1:10" x14ac:dyDescent="0.25">
      <c r="A17" s="12"/>
      <c r="B17" s="201" t="s">
        <v>0</v>
      </c>
      <c r="C17" s="48" t="s">
        <v>16</v>
      </c>
      <c r="D17" s="51"/>
      <c r="E17" s="49"/>
      <c r="F17" s="49"/>
      <c r="G17" s="13"/>
      <c r="H17" s="16"/>
      <c r="I17" s="13"/>
      <c r="J17" s="15"/>
    </row>
    <row r="18" spans="1:10" x14ac:dyDescent="0.25">
      <c r="A18" s="12"/>
      <c r="B18" s="202"/>
      <c r="C18" s="53" t="s">
        <v>42</v>
      </c>
      <c r="D18" s="54"/>
      <c r="E18" s="52" t="s">
        <v>13</v>
      </c>
      <c r="F18" s="52"/>
      <c r="G18" s="13"/>
      <c r="H18" s="16"/>
      <c r="I18" s="13"/>
      <c r="J18" s="15"/>
    </row>
    <row r="19" spans="1:10" x14ac:dyDescent="0.25">
      <c r="A19" s="12"/>
      <c r="B19" s="196"/>
      <c r="C19" s="50" t="s">
        <v>40</v>
      </c>
      <c r="D19" s="50" t="s">
        <v>41</v>
      </c>
      <c r="E19" s="50" t="s">
        <v>40</v>
      </c>
      <c r="F19" s="50" t="s">
        <v>41</v>
      </c>
      <c r="G19" s="13"/>
      <c r="H19" s="16"/>
      <c r="I19" s="13"/>
      <c r="J19" s="15"/>
    </row>
    <row r="20" spans="1:10" x14ac:dyDescent="0.25">
      <c r="A20" s="12"/>
      <c r="B20" s="45" t="s">
        <v>1</v>
      </c>
      <c r="C20" s="46">
        <v>7321.3866666631675</v>
      </c>
      <c r="D20" s="34">
        <v>0.759450734544587</v>
      </c>
      <c r="E20" s="47">
        <v>2318.9841087413988</v>
      </c>
      <c r="F20" s="34">
        <v>0.24054926545541302</v>
      </c>
      <c r="G20" s="13"/>
      <c r="H20" s="16"/>
      <c r="I20" s="16"/>
      <c r="J20" s="16"/>
    </row>
    <row r="21" spans="1:10" x14ac:dyDescent="0.25">
      <c r="A21" s="12"/>
      <c r="B21" s="45" t="s">
        <v>2</v>
      </c>
      <c r="C21" s="46">
        <v>10367.322088712312</v>
      </c>
      <c r="D21" s="34">
        <v>0.84694571448233724</v>
      </c>
      <c r="E21" s="47">
        <v>1873.5121364764127</v>
      </c>
      <c r="F21" s="34">
        <v>0.15305428551766273</v>
      </c>
      <c r="G21" s="12"/>
      <c r="H21" s="16"/>
      <c r="I21" s="16"/>
      <c r="J21" s="16"/>
    </row>
    <row r="22" spans="1:10" x14ac:dyDescent="0.25">
      <c r="A22" s="12"/>
      <c r="B22" s="45" t="s">
        <v>3</v>
      </c>
      <c r="C22" s="46">
        <v>15550.272918328039</v>
      </c>
      <c r="D22" s="34">
        <v>0.65427113500656109</v>
      </c>
      <c r="E22" s="47">
        <v>8217.0493526935916</v>
      </c>
      <c r="F22" s="34">
        <v>0.34572886499343897</v>
      </c>
      <c r="G22" s="12"/>
      <c r="H22" s="16"/>
      <c r="I22" s="16"/>
      <c r="J22" s="16"/>
    </row>
    <row r="23" spans="1:10" x14ac:dyDescent="0.25">
      <c r="A23" s="12"/>
      <c r="B23" s="45" t="s">
        <v>4</v>
      </c>
      <c r="C23" s="46">
        <v>3200.0245370185371</v>
      </c>
      <c r="D23" s="34">
        <v>0.21441867960385771</v>
      </c>
      <c r="E23" s="47">
        <v>11724.162772271115</v>
      </c>
      <c r="F23" s="34">
        <v>0.78558132039614237</v>
      </c>
      <c r="G23" s="12"/>
      <c r="H23" s="16"/>
      <c r="I23" s="16"/>
      <c r="J23" s="16"/>
    </row>
    <row r="24" spans="1:10" x14ac:dyDescent="0.25">
      <c r="A24" s="12"/>
      <c r="B24" s="55" t="s">
        <v>5</v>
      </c>
      <c r="C24" s="56">
        <v>36439.006210722051</v>
      </c>
      <c r="D24" s="39">
        <v>0.60157459448266792</v>
      </c>
      <c r="E24" s="57">
        <v>24133.708370182518</v>
      </c>
      <c r="F24" s="39">
        <v>0.39842540551733208</v>
      </c>
      <c r="G24" s="12"/>
      <c r="H24" s="16"/>
      <c r="I24" s="16"/>
      <c r="J24" s="16"/>
    </row>
    <row r="25" spans="1:10" x14ac:dyDescent="0.25">
      <c r="A25" s="58" t="s">
        <v>433</v>
      </c>
    </row>
    <row r="26" spans="1:10" x14ac:dyDescent="0.25">
      <c r="A26" s="58"/>
    </row>
  </sheetData>
  <mergeCells count="4">
    <mergeCell ref="J7:K8"/>
    <mergeCell ref="A6:A9"/>
    <mergeCell ref="F7:G8"/>
    <mergeCell ref="B17:B19"/>
  </mergeCells>
  <pageMargins left="0.70866141732283472" right="0.70866141732283472" top="1.1023622047244095" bottom="0.74803149606299213" header="0.31496062992125984" footer="0.31496062992125984"/>
  <pageSetup paperSize="9" orientation="landscape" horizontalDpi="200" verticalDpi="200" r:id="rId1"/>
  <headerFooter>
    <oddHeader>&amp;L&amp;G&amp;Restatistica.mediorural@xunta.es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showGridLines="0" zoomScale="85" zoomScaleNormal="85" workbookViewId="0">
      <selection activeCell="F17" sqref="F17"/>
    </sheetView>
  </sheetViews>
  <sheetFormatPr baseColWidth="10" defaultRowHeight="12" x14ac:dyDescent="0.2"/>
  <cols>
    <col min="1" max="1" width="1.7109375" style="105" customWidth="1"/>
    <col min="2" max="2" width="19" style="105" bestFit="1" customWidth="1"/>
    <col min="3" max="3" width="10.140625" style="105" bestFit="1" customWidth="1"/>
    <col min="4" max="4" width="8.85546875" style="105" customWidth="1"/>
    <col min="5" max="5" width="11.42578125" style="105" customWidth="1"/>
    <col min="6" max="6" width="15.28515625" style="105" customWidth="1"/>
    <col min="7" max="8" width="9.42578125" style="105" customWidth="1"/>
    <col min="9" max="9" width="10.28515625" style="105" bestFit="1" customWidth="1"/>
    <col min="10" max="10" width="10.5703125" style="105" customWidth="1"/>
    <col min="11" max="11" width="10.7109375" style="105" customWidth="1"/>
    <col min="12" max="245" width="11.42578125" style="105"/>
    <col min="246" max="246" width="1.7109375" style="105" customWidth="1"/>
    <col min="247" max="247" width="19" style="105" bestFit="1" customWidth="1"/>
    <col min="248" max="248" width="10.140625" style="105" bestFit="1" customWidth="1"/>
    <col min="249" max="249" width="8.85546875" style="105" customWidth="1"/>
    <col min="250" max="250" width="10.7109375" style="105" bestFit="1" customWidth="1"/>
    <col min="251" max="251" width="14.42578125" style="105" bestFit="1" customWidth="1"/>
    <col min="252" max="253" width="9.42578125" style="105" customWidth="1"/>
    <col min="254" max="255" width="10.28515625" style="105" bestFit="1" customWidth="1"/>
    <col min="256" max="256" width="10.7109375" style="105" customWidth="1"/>
    <col min="257" max="257" width="9.5703125" style="105" customWidth="1"/>
    <col min="258" max="258" width="8.85546875" style="105" customWidth="1"/>
    <col min="259" max="501" width="11.42578125" style="105"/>
    <col min="502" max="502" width="1.7109375" style="105" customWidth="1"/>
    <col min="503" max="503" width="19" style="105" bestFit="1" customWidth="1"/>
    <col min="504" max="504" width="10.140625" style="105" bestFit="1" customWidth="1"/>
    <col min="505" max="505" width="8.85546875" style="105" customWidth="1"/>
    <col min="506" max="506" width="10.7109375" style="105" bestFit="1" customWidth="1"/>
    <col min="507" max="507" width="14.42578125" style="105" bestFit="1" customWidth="1"/>
    <col min="508" max="509" width="9.42578125" style="105" customWidth="1"/>
    <col min="510" max="511" width="10.28515625" style="105" bestFit="1" customWidth="1"/>
    <col min="512" max="512" width="10.7109375" style="105" customWidth="1"/>
    <col min="513" max="513" width="9.5703125" style="105" customWidth="1"/>
    <col min="514" max="514" width="8.85546875" style="105" customWidth="1"/>
    <col min="515" max="757" width="11.42578125" style="105"/>
    <col min="758" max="758" width="1.7109375" style="105" customWidth="1"/>
    <col min="759" max="759" width="19" style="105" bestFit="1" customWidth="1"/>
    <col min="760" max="760" width="10.140625" style="105" bestFit="1" customWidth="1"/>
    <col min="761" max="761" width="8.85546875" style="105" customWidth="1"/>
    <col min="762" max="762" width="10.7109375" style="105" bestFit="1" customWidth="1"/>
    <col min="763" max="763" width="14.42578125" style="105" bestFit="1" customWidth="1"/>
    <col min="764" max="765" width="9.42578125" style="105" customWidth="1"/>
    <col min="766" max="767" width="10.28515625" style="105" bestFit="1" customWidth="1"/>
    <col min="768" max="768" width="10.7109375" style="105" customWidth="1"/>
    <col min="769" max="769" width="9.5703125" style="105" customWidth="1"/>
    <col min="770" max="770" width="8.85546875" style="105" customWidth="1"/>
    <col min="771" max="1013" width="11.42578125" style="105"/>
    <col min="1014" max="1014" width="1.7109375" style="105" customWidth="1"/>
    <col min="1015" max="1015" width="19" style="105" bestFit="1" customWidth="1"/>
    <col min="1016" max="1016" width="10.140625" style="105" bestFit="1" customWidth="1"/>
    <col min="1017" max="1017" width="8.85546875" style="105" customWidth="1"/>
    <col min="1018" max="1018" width="10.7109375" style="105" bestFit="1" customWidth="1"/>
    <col min="1019" max="1019" width="14.42578125" style="105" bestFit="1" customWidth="1"/>
    <col min="1020" max="1021" width="9.42578125" style="105" customWidth="1"/>
    <col min="1022" max="1023" width="10.28515625" style="105" bestFit="1" customWidth="1"/>
    <col min="1024" max="1024" width="10.7109375" style="105" customWidth="1"/>
    <col min="1025" max="1025" width="9.5703125" style="105" customWidth="1"/>
    <col min="1026" max="1026" width="8.85546875" style="105" customWidth="1"/>
    <col min="1027" max="1269" width="11.42578125" style="105"/>
    <col min="1270" max="1270" width="1.7109375" style="105" customWidth="1"/>
    <col min="1271" max="1271" width="19" style="105" bestFit="1" customWidth="1"/>
    <col min="1272" max="1272" width="10.140625" style="105" bestFit="1" customWidth="1"/>
    <col min="1273" max="1273" width="8.85546875" style="105" customWidth="1"/>
    <col min="1274" max="1274" width="10.7109375" style="105" bestFit="1" customWidth="1"/>
    <col min="1275" max="1275" width="14.42578125" style="105" bestFit="1" customWidth="1"/>
    <col min="1276" max="1277" width="9.42578125" style="105" customWidth="1"/>
    <col min="1278" max="1279" width="10.28515625" style="105" bestFit="1" customWidth="1"/>
    <col min="1280" max="1280" width="10.7109375" style="105" customWidth="1"/>
    <col min="1281" max="1281" width="9.5703125" style="105" customWidth="1"/>
    <col min="1282" max="1282" width="8.85546875" style="105" customWidth="1"/>
    <col min="1283" max="1525" width="11.42578125" style="105"/>
    <col min="1526" max="1526" width="1.7109375" style="105" customWidth="1"/>
    <col min="1527" max="1527" width="19" style="105" bestFit="1" customWidth="1"/>
    <col min="1528" max="1528" width="10.140625" style="105" bestFit="1" customWidth="1"/>
    <col min="1529" max="1529" width="8.85546875" style="105" customWidth="1"/>
    <col min="1530" max="1530" width="10.7109375" style="105" bestFit="1" customWidth="1"/>
    <col min="1531" max="1531" width="14.42578125" style="105" bestFit="1" customWidth="1"/>
    <col min="1532" max="1533" width="9.42578125" style="105" customWidth="1"/>
    <col min="1534" max="1535" width="10.28515625" style="105" bestFit="1" customWidth="1"/>
    <col min="1536" max="1536" width="10.7109375" style="105" customWidth="1"/>
    <col min="1537" max="1537" width="9.5703125" style="105" customWidth="1"/>
    <col min="1538" max="1538" width="8.85546875" style="105" customWidth="1"/>
    <col min="1539" max="1781" width="11.42578125" style="105"/>
    <col min="1782" max="1782" width="1.7109375" style="105" customWidth="1"/>
    <col min="1783" max="1783" width="19" style="105" bestFit="1" customWidth="1"/>
    <col min="1784" max="1784" width="10.140625" style="105" bestFit="1" customWidth="1"/>
    <col min="1785" max="1785" width="8.85546875" style="105" customWidth="1"/>
    <col min="1786" max="1786" width="10.7109375" style="105" bestFit="1" customWidth="1"/>
    <col min="1787" max="1787" width="14.42578125" style="105" bestFit="1" customWidth="1"/>
    <col min="1788" max="1789" width="9.42578125" style="105" customWidth="1"/>
    <col min="1790" max="1791" width="10.28515625" style="105" bestFit="1" customWidth="1"/>
    <col min="1792" max="1792" width="10.7109375" style="105" customWidth="1"/>
    <col min="1793" max="1793" width="9.5703125" style="105" customWidth="1"/>
    <col min="1794" max="1794" width="8.85546875" style="105" customWidth="1"/>
    <col min="1795" max="2037" width="11.42578125" style="105"/>
    <col min="2038" max="2038" width="1.7109375" style="105" customWidth="1"/>
    <col min="2039" max="2039" width="19" style="105" bestFit="1" customWidth="1"/>
    <col min="2040" max="2040" width="10.140625" style="105" bestFit="1" customWidth="1"/>
    <col min="2041" max="2041" width="8.85546875" style="105" customWidth="1"/>
    <col min="2042" max="2042" width="10.7109375" style="105" bestFit="1" customWidth="1"/>
    <col min="2043" max="2043" width="14.42578125" style="105" bestFit="1" customWidth="1"/>
    <col min="2044" max="2045" width="9.42578125" style="105" customWidth="1"/>
    <col min="2046" max="2047" width="10.28515625" style="105" bestFit="1" customWidth="1"/>
    <col min="2048" max="2048" width="10.7109375" style="105" customWidth="1"/>
    <col min="2049" max="2049" width="9.5703125" style="105" customWidth="1"/>
    <col min="2050" max="2050" width="8.85546875" style="105" customWidth="1"/>
    <col min="2051" max="2293" width="11.42578125" style="105"/>
    <col min="2294" max="2294" width="1.7109375" style="105" customWidth="1"/>
    <col min="2295" max="2295" width="19" style="105" bestFit="1" customWidth="1"/>
    <col min="2296" max="2296" width="10.140625" style="105" bestFit="1" customWidth="1"/>
    <col min="2297" max="2297" width="8.85546875" style="105" customWidth="1"/>
    <col min="2298" max="2298" width="10.7109375" style="105" bestFit="1" customWidth="1"/>
    <col min="2299" max="2299" width="14.42578125" style="105" bestFit="1" customWidth="1"/>
    <col min="2300" max="2301" width="9.42578125" style="105" customWidth="1"/>
    <col min="2302" max="2303" width="10.28515625" style="105" bestFit="1" customWidth="1"/>
    <col min="2304" max="2304" width="10.7109375" style="105" customWidth="1"/>
    <col min="2305" max="2305" width="9.5703125" style="105" customWidth="1"/>
    <col min="2306" max="2306" width="8.85546875" style="105" customWidth="1"/>
    <col min="2307" max="2549" width="11.42578125" style="105"/>
    <col min="2550" max="2550" width="1.7109375" style="105" customWidth="1"/>
    <col min="2551" max="2551" width="19" style="105" bestFit="1" customWidth="1"/>
    <col min="2552" max="2552" width="10.140625" style="105" bestFit="1" customWidth="1"/>
    <col min="2553" max="2553" width="8.85546875" style="105" customWidth="1"/>
    <col min="2554" max="2554" width="10.7109375" style="105" bestFit="1" customWidth="1"/>
    <col min="2555" max="2555" width="14.42578125" style="105" bestFit="1" customWidth="1"/>
    <col min="2556" max="2557" width="9.42578125" style="105" customWidth="1"/>
    <col min="2558" max="2559" width="10.28515625" style="105" bestFit="1" customWidth="1"/>
    <col min="2560" max="2560" width="10.7109375" style="105" customWidth="1"/>
    <col min="2561" max="2561" width="9.5703125" style="105" customWidth="1"/>
    <col min="2562" max="2562" width="8.85546875" style="105" customWidth="1"/>
    <col min="2563" max="2805" width="11.42578125" style="105"/>
    <col min="2806" max="2806" width="1.7109375" style="105" customWidth="1"/>
    <col min="2807" max="2807" width="19" style="105" bestFit="1" customWidth="1"/>
    <col min="2808" max="2808" width="10.140625" style="105" bestFit="1" customWidth="1"/>
    <col min="2809" max="2809" width="8.85546875" style="105" customWidth="1"/>
    <col min="2810" max="2810" width="10.7109375" style="105" bestFit="1" customWidth="1"/>
    <col min="2811" max="2811" width="14.42578125" style="105" bestFit="1" customWidth="1"/>
    <col min="2812" max="2813" width="9.42578125" style="105" customWidth="1"/>
    <col min="2814" max="2815" width="10.28515625" style="105" bestFit="1" customWidth="1"/>
    <col min="2816" max="2816" width="10.7109375" style="105" customWidth="1"/>
    <col min="2817" max="2817" width="9.5703125" style="105" customWidth="1"/>
    <col min="2818" max="2818" width="8.85546875" style="105" customWidth="1"/>
    <col min="2819" max="3061" width="11.42578125" style="105"/>
    <col min="3062" max="3062" width="1.7109375" style="105" customWidth="1"/>
    <col min="3063" max="3063" width="19" style="105" bestFit="1" customWidth="1"/>
    <col min="3064" max="3064" width="10.140625" style="105" bestFit="1" customWidth="1"/>
    <col min="3065" max="3065" width="8.85546875" style="105" customWidth="1"/>
    <col min="3066" max="3066" width="10.7109375" style="105" bestFit="1" customWidth="1"/>
    <col min="3067" max="3067" width="14.42578125" style="105" bestFit="1" customWidth="1"/>
    <col min="3068" max="3069" width="9.42578125" style="105" customWidth="1"/>
    <col min="3070" max="3071" width="10.28515625" style="105" bestFit="1" customWidth="1"/>
    <col min="3072" max="3072" width="10.7109375" style="105" customWidth="1"/>
    <col min="3073" max="3073" width="9.5703125" style="105" customWidth="1"/>
    <col min="3074" max="3074" width="8.85546875" style="105" customWidth="1"/>
    <col min="3075" max="3317" width="11.42578125" style="105"/>
    <col min="3318" max="3318" width="1.7109375" style="105" customWidth="1"/>
    <col min="3319" max="3319" width="19" style="105" bestFit="1" customWidth="1"/>
    <col min="3320" max="3320" width="10.140625" style="105" bestFit="1" customWidth="1"/>
    <col min="3321" max="3321" width="8.85546875" style="105" customWidth="1"/>
    <col min="3322" max="3322" width="10.7109375" style="105" bestFit="1" customWidth="1"/>
    <col min="3323" max="3323" width="14.42578125" style="105" bestFit="1" customWidth="1"/>
    <col min="3324" max="3325" width="9.42578125" style="105" customWidth="1"/>
    <col min="3326" max="3327" width="10.28515625" style="105" bestFit="1" customWidth="1"/>
    <col min="3328" max="3328" width="10.7109375" style="105" customWidth="1"/>
    <col min="3329" max="3329" width="9.5703125" style="105" customWidth="1"/>
    <col min="3330" max="3330" width="8.85546875" style="105" customWidth="1"/>
    <col min="3331" max="3573" width="11.42578125" style="105"/>
    <col min="3574" max="3574" width="1.7109375" style="105" customWidth="1"/>
    <col min="3575" max="3575" width="19" style="105" bestFit="1" customWidth="1"/>
    <col min="3576" max="3576" width="10.140625" style="105" bestFit="1" customWidth="1"/>
    <col min="3577" max="3577" width="8.85546875" style="105" customWidth="1"/>
    <col min="3578" max="3578" width="10.7109375" style="105" bestFit="1" customWidth="1"/>
    <col min="3579" max="3579" width="14.42578125" style="105" bestFit="1" customWidth="1"/>
    <col min="3580" max="3581" width="9.42578125" style="105" customWidth="1"/>
    <col min="3582" max="3583" width="10.28515625" style="105" bestFit="1" customWidth="1"/>
    <col min="3584" max="3584" width="10.7109375" style="105" customWidth="1"/>
    <col min="3585" max="3585" width="9.5703125" style="105" customWidth="1"/>
    <col min="3586" max="3586" width="8.85546875" style="105" customWidth="1"/>
    <col min="3587" max="3829" width="11.42578125" style="105"/>
    <col min="3830" max="3830" width="1.7109375" style="105" customWidth="1"/>
    <col min="3831" max="3831" width="19" style="105" bestFit="1" customWidth="1"/>
    <col min="3832" max="3832" width="10.140625" style="105" bestFit="1" customWidth="1"/>
    <col min="3833" max="3833" width="8.85546875" style="105" customWidth="1"/>
    <col min="3834" max="3834" width="10.7109375" style="105" bestFit="1" customWidth="1"/>
    <col min="3835" max="3835" width="14.42578125" style="105" bestFit="1" customWidth="1"/>
    <col min="3836" max="3837" width="9.42578125" style="105" customWidth="1"/>
    <col min="3838" max="3839" width="10.28515625" style="105" bestFit="1" customWidth="1"/>
    <col min="3840" max="3840" width="10.7109375" style="105" customWidth="1"/>
    <col min="3841" max="3841" width="9.5703125" style="105" customWidth="1"/>
    <col min="3842" max="3842" width="8.85546875" style="105" customWidth="1"/>
    <col min="3843" max="4085" width="11.42578125" style="105"/>
    <col min="4086" max="4086" width="1.7109375" style="105" customWidth="1"/>
    <col min="4087" max="4087" width="19" style="105" bestFit="1" customWidth="1"/>
    <col min="4088" max="4088" width="10.140625" style="105" bestFit="1" customWidth="1"/>
    <col min="4089" max="4089" width="8.85546875" style="105" customWidth="1"/>
    <col min="4090" max="4090" width="10.7109375" style="105" bestFit="1" customWidth="1"/>
    <col min="4091" max="4091" width="14.42578125" style="105" bestFit="1" customWidth="1"/>
    <col min="4092" max="4093" width="9.42578125" style="105" customWidth="1"/>
    <col min="4094" max="4095" width="10.28515625" style="105" bestFit="1" customWidth="1"/>
    <col min="4096" max="4096" width="10.7109375" style="105" customWidth="1"/>
    <col min="4097" max="4097" width="9.5703125" style="105" customWidth="1"/>
    <col min="4098" max="4098" width="8.85546875" style="105" customWidth="1"/>
    <col min="4099" max="4341" width="11.42578125" style="105"/>
    <col min="4342" max="4342" width="1.7109375" style="105" customWidth="1"/>
    <col min="4343" max="4343" width="19" style="105" bestFit="1" customWidth="1"/>
    <col min="4344" max="4344" width="10.140625" style="105" bestFit="1" customWidth="1"/>
    <col min="4345" max="4345" width="8.85546875" style="105" customWidth="1"/>
    <col min="4346" max="4346" width="10.7109375" style="105" bestFit="1" customWidth="1"/>
    <col min="4347" max="4347" width="14.42578125" style="105" bestFit="1" customWidth="1"/>
    <col min="4348" max="4349" width="9.42578125" style="105" customWidth="1"/>
    <col min="4350" max="4351" width="10.28515625" style="105" bestFit="1" customWidth="1"/>
    <col min="4352" max="4352" width="10.7109375" style="105" customWidth="1"/>
    <col min="4353" max="4353" width="9.5703125" style="105" customWidth="1"/>
    <col min="4354" max="4354" width="8.85546875" style="105" customWidth="1"/>
    <col min="4355" max="4597" width="11.42578125" style="105"/>
    <col min="4598" max="4598" width="1.7109375" style="105" customWidth="1"/>
    <col min="4599" max="4599" width="19" style="105" bestFit="1" customWidth="1"/>
    <col min="4600" max="4600" width="10.140625" style="105" bestFit="1" customWidth="1"/>
    <col min="4601" max="4601" width="8.85546875" style="105" customWidth="1"/>
    <col min="4602" max="4602" width="10.7109375" style="105" bestFit="1" customWidth="1"/>
    <col min="4603" max="4603" width="14.42578125" style="105" bestFit="1" customWidth="1"/>
    <col min="4604" max="4605" width="9.42578125" style="105" customWidth="1"/>
    <col min="4606" max="4607" width="10.28515625" style="105" bestFit="1" customWidth="1"/>
    <col min="4608" max="4608" width="10.7109375" style="105" customWidth="1"/>
    <col min="4609" max="4609" width="9.5703125" style="105" customWidth="1"/>
    <col min="4610" max="4610" width="8.85546875" style="105" customWidth="1"/>
    <col min="4611" max="4853" width="11.42578125" style="105"/>
    <col min="4854" max="4854" width="1.7109375" style="105" customWidth="1"/>
    <col min="4855" max="4855" width="19" style="105" bestFit="1" customWidth="1"/>
    <col min="4856" max="4856" width="10.140625" style="105" bestFit="1" customWidth="1"/>
    <col min="4857" max="4857" width="8.85546875" style="105" customWidth="1"/>
    <col min="4858" max="4858" width="10.7109375" style="105" bestFit="1" customWidth="1"/>
    <col min="4859" max="4859" width="14.42578125" style="105" bestFit="1" customWidth="1"/>
    <col min="4860" max="4861" width="9.42578125" style="105" customWidth="1"/>
    <col min="4862" max="4863" width="10.28515625" style="105" bestFit="1" customWidth="1"/>
    <col min="4864" max="4864" width="10.7109375" style="105" customWidth="1"/>
    <col min="4865" max="4865" width="9.5703125" style="105" customWidth="1"/>
    <col min="4866" max="4866" width="8.85546875" style="105" customWidth="1"/>
    <col min="4867" max="5109" width="11.42578125" style="105"/>
    <col min="5110" max="5110" width="1.7109375" style="105" customWidth="1"/>
    <col min="5111" max="5111" width="19" style="105" bestFit="1" customWidth="1"/>
    <col min="5112" max="5112" width="10.140625" style="105" bestFit="1" customWidth="1"/>
    <col min="5113" max="5113" width="8.85546875" style="105" customWidth="1"/>
    <col min="5114" max="5114" width="10.7109375" style="105" bestFit="1" customWidth="1"/>
    <col min="5115" max="5115" width="14.42578125" style="105" bestFit="1" customWidth="1"/>
    <col min="5116" max="5117" width="9.42578125" style="105" customWidth="1"/>
    <col min="5118" max="5119" width="10.28515625" style="105" bestFit="1" customWidth="1"/>
    <col min="5120" max="5120" width="10.7109375" style="105" customWidth="1"/>
    <col min="5121" max="5121" width="9.5703125" style="105" customWidth="1"/>
    <col min="5122" max="5122" width="8.85546875" style="105" customWidth="1"/>
    <col min="5123" max="5365" width="11.42578125" style="105"/>
    <col min="5366" max="5366" width="1.7109375" style="105" customWidth="1"/>
    <col min="5367" max="5367" width="19" style="105" bestFit="1" customWidth="1"/>
    <col min="5368" max="5368" width="10.140625" style="105" bestFit="1" customWidth="1"/>
    <col min="5369" max="5369" width="8.85546875" style="105" customWidth="1"/>
    <col min="5370" max="5370" width="10.7109375" style="105" bestFit="1" customWidth="1"/>
    <col min="5371" max="5371" width="14.42578125" style="105" bestFit="1" customWidth="1"/>
    <col min="5372" max="5373" width="9.42578125" style="105" customWidth="1"/>
    <col min="5374" max="5375" width="10.28515625" style="105" bestFit="1" customWidth="1"/>
    <col min="5376" max="5376" width="10.7109375" style="105" customWidth="1"/>
    <col min="5377" max="5377" width="9.5703125" style="105" customWidth="1"/>
    <col min="5378" max="5378" width="8.85546875" style="105" customWidth="1"/>
    <col min="5379" max="5621" width="11.42578125" style="105"/>
    <col min="5622" max="5622" width="1.7109375" style="105" customWidth="1"/>
    <col min="5623" max="5623" width="19" style="105" bestFit="1" customWidth="1"/>
    <col min="5624" max="5624" width="10.140625" style="105" bestFit="1" customWidth="1"/>
    <col min="5625" max="5625" width="8.85546875" style="105" customWidth="1"/>
    <col min="5626" max="5626" width="10.7109375" style="105" bestFit="1" customWidth="1"/>
    <col min="5627" max="5627" width="14.42578125" style="105" bestFit="1" customWidth="1"/>
    <col min="5628" max="5629" width="9.42578125" style="105" customWidth="1"/>
    <col min="5630" max="5631" width="10.28515625" style="105" bestFit="1" customWidth="1"/>
    <col min="5632" max="5632" width="10.7109375" style="105" customWidth="1"/>
    <col min="5633" max="5633" width="9.5703125" style="105" customWidth="1"/>
    <col min="5634" max="5634" width="8.85546875" style="105" customWidth="1"/>
    <col min="5635" max="5877" width="11.42578125" style="105"/>
    <col min="5878" max="5878" width="1.7109375" style="105" customWidth="1"/>
    <col min="5879" max="5879" width="19" style="105" bestFit="1" customWidth="1"/>
    <col min="5880" max="5880" width="10.140625" style="105" bestFit="1" customWidth="1"/>
    <col min="5881" max="5881" width="8.85546875" style="105" customWidth="1"/>
    <col min="5882" max="5882" width="10.7109375" style="105" bestFit="1" customWidth="1"/>
    <col min="5883" max="5883" width="14.42578125" style="105" bestFit="1" customWidth="1"/>
    <col min="5884" max="5885" width="9.42578125" style="105" customWidth="1"/>
    <col min="5886" max="5887" width="10.28515625" style="105" bestFit="1" customWidth="1"/>
    <col min="5888" max="5888" width="10.7109375" style="105" customWidth="1"/>
    <col min="5889" max="5889" width="9.5703125" style="105" customWidth="1"/>
    <col min="5890" max="5890" width="8.85546875" style="105" customWidth="1"/>
    <col min="5891" max="6133" width="11.42578125" style="105"/>
    <col min="6134" max="6134" width="1.7109375" style="105" customWidth="1"/>
    <col min="6135" max="6135" width="19" style="105" bestFit="1" customWidth="1"/>
    <col min="6136" max="6136" width="10.140625" style="105" bestFit="1" customWidth="1"/>
    <col min="6137" max="6137" width="8.85546875" style="105" customWidth="1"/>
    <col min="6138" max="6138" width="10.7109375" style="105" bestFit="1" customWidth="1"/>
    <col min="6139" max="6139" width="14.42578125" style="105" bestFit="1" customWidth="1"/>
    <col min="6140" max="6141" width="9.42578125" style="105" customWidth="1"/>
    <col min="6142" max="6143" width="10.28515625" style="105" bestFit="1" customWidth="1"/>
    <col min="6144" max="6144" width="10.7109375" style="105" customWidth="1"/>
    <col min="6145" max="6145" width="9.5703125" style="105" customWidth="1"/>
    <col min="6146" max="6146" width="8.85546875" style="105" customWidth="1"/>
    <col min="6147" max="6389" width="11.42578125" style="105"/>
    <col min="6390" max="6390" width="1.7109375" style="105" customWidth="1"/>
    <col min="6391" max="6391" width="19" style="105" bestFit="1" customWidth="1"/>
    <col min="6392" max="6392" width="10.140625" style="105" bestFit="1" customWidth="1"/>
    <col min="6393" max="6393" width="8.85546875" style="105" customWidth="1"/>
    <col min="6394" max="6394" width="10.7109375" style="105" bestFit="1" customWidth="1"/>
    <col min="6395" max="6395" width="14.42578125" style="105" bestFit="1" customWidth="1"/>
    <col min="6396" max="6397" width="9.42578125" style="105" customWidth="1"/>
    <col min="6398" max="6399" width="10.28515625" style="105" bestFit="1" customWidth="1"/>
    <col min="6400" max="6400" width="10.7109375" style="105" customWidth="1"/>
    <col min="6401" max="6401" width="9.5703125" style="105" customWidth="1"/>
    <col min="6402" max="6402" width="8.85546875" style="105" customWidth="1"/>
    <col min="6403" max="6645" width="11.42578125" style="105"/>
    <col min="6646" max="6646" width="1.7109375" style="105" customWidth="1"/>
    <col min="6647" max="6647" width="19" style="105" bestFit="1" customWidth="1"/>
    <col min="6648" max="6648" width="10.140625" style="105" bestFit="1" customWidth="1"/>
    <col min="6649" max="6649" width="8.85546875" style="105" customWidth="1"/>
    <col min="6650" max="6650" width="10.7109375" style="105" bestFit="1" customWidth="1"/>
    <col min="6651" max="6651" width="14.42578125" style="105" bestFit="1" customWidth="1"/>
    <col min="6652" max="6653" width="9.42578125" style="105" customWidth="1"/>
    <col min="6654" max="6655" width="10.28515625" style="105" bestFit="1" customWidth="1"/>
    <col min="6656" max="6656" width="10.7109375" style="105" customWidth="1"/>
    <col min="6657" max="6657" width="9.5703125" style="105" customWidth="1"/>
    <col min="6658" max="6658" width="8.85546875" style="105" customWidth="1"/>
    <col min="6659" max="6901" width="11.42578125" style="105"/>
    <col min="6902" max="6902" width="1.7109375" style="105" customWidth="1"/>
    <col min="6903" max="6903" width="19" style="105" bestFit="1" customWidth="1"/>
    <col min="6904" max="6904" width="10.140625" style="105" bestFit="1" customWidth="1"/>
    <col min="6905" max="6905" width="8.85546875" style="105" customWidth="1"/>
    <col min="6906" max="6906" width="10.7109375" style="105" bestFit="1" customWidth="1"/>
    <col min="6907" max="6907" width="14.42578125" style="105" bestFit="1" customWidth="1"/>
    <col min="6908" max="6909" width="9.42578125" style="105" customWidth="1"/>
    <col min="6910" max="6911" width="10.28515625" style="105" bestFit="1" customWidth="1"/>
    <col min="6912" max="6912" width="10.7109375" style="105" customWidth="1"/>
    <col min="6913" max="6913" width="9.5703125" style="105" customWidth="1"/>
    <col min="6914" max="6914" width="8.85546875" style="105" customWidth="1"/>
    <col min="6915" max="7157" width="11.42578125" style="105"/>
    <col min="7158" max="7158" width="1.7109375" style="105" customWidth="1"/>
    <col min="7159" max="7159" width="19" style="105" bestFit="1" customWidth="1"/>
    <col min="7160" max="7160" width="10.140625" style="105" bestFit="1" customWidth="1"/>
    <col min="7161" max="7161" width="8.85546875" style="105" customWidth="1"/>
    <col min="7162" max="7162" width="10.7109375" style="105" bestFit="1" customWidth="1"/>
    <col min="7163" max="7163" width="14.42578125" style="105" bestFit="1" customWidth="1"/>
    <col min="7164" max="7165" width="9.42578125" style="105" customWidth="1"/>
    <col min="7166" max="7167" width="10.28515625" style="105" bestFit="1" customWidth="1"/>
    <col min="7168" max="7168" width="10.7109375" style="105" customWidth="1"/>
    <col min="7169" max="7169" width="9.5703125" style="105" customWidth="1"/>
    <col min="7170" max="7170" width="8.85546875" style="105" customWidth="1"/>
    <col min="7171" max="7413" width="11.42578125" style="105"/>
    <col min="7414" max="7414" width="1.7109375" style="105" customWidth="1"/>
    <col min="7415" max="7415" width="19" style="105" bestFit="1" customWidth="1"/>
    <col min="7416" max="7416" width="10.140625" style="105" bestFit="1" customWidth="1"/>
    <col min="7417" max="7417" width="8.85546875" style="105" customWidth="1"/>
    <col min="7418" max="7418" width="10.7109375" style="105" bestFit="1" customWidth="1"/>
    <col min="7419" max="7419" width="14.42578125" style="105" bestFit="1" customWidth="1"/>
    <col min="7420" max="7421" width="9.42578125" style="105" customWidth="1"/>
    <col min="7422" max="7423" width="10.28515625" style="105" bestFit="1" customWidth="1"/>
    <col min="7424" max="7424" width="10.7109375" style="105" customWidth="1"/>
    <col min="7425" max="7425" width="9.5703125" style="105" customWidth="1"/>
    <col min="7426" max="7426" width="8.85546875" style="105" customWidth="1"/>
    <col min="7427" max="7669" width="11.42578125" style="105"/>
    <col min="7670" max="7670" width="1.7109375" style="105" customWidth="1"/>
    <col min="7671" max="7671" width="19" style="105" bestFit="1" customWidth="1"/>
    <col min="7672" max="7672" width="10.140625" style="105" bestFit="1" customWidth="1"/>
    <col min="7673" max="7673" width="8.85546875" style="105" customWidth="1"/>
    <col min="7674" max="7674" width="10.7109375" style="105" bestFit="1" customWidth="1"/>
    <col min="7675" max="7675" width="14.42578125" style="105" bestFit="1" customWidth="1"/>
    <col min="7676" max="7677" width="9.42578125" style="105" customWidth="1"/>
    <col min="7678" max="7679" width="10.28515625" style="105" bestFit="1" customWidth="1"/>
    <col min="7680" max="7680" width="10.7109375" style="105" customWidth="1"/>
    <col min="7681" max="7681" width="9.5703125" style="105" customWidth="1"/>
    <col min="7682" max="7682" width="8.85546875" style="105" customWidth="1"/>
    <col min="7683" max="7925" width="11.42578125" style="105"/>
    <col min="7926" max="7926" width="1.7109375" style="105" customWidth="1"/>
    <col min="7927" max="7927" width="19" style="105" bestFit="1" customWidth="1"/>
    <col min="7928" max="7928" width="10.140625" style="105" bestFit="1" customWidth="1"/>
    <col min="7929" max="7929" width="8.85546875" style="105" customWidth="1"/>
    <col min="7930" max="7930" width="10.7109375" style="105" bestFit="1" customWidth="1"/>
    <col min="7931" max="7931" width="14.42578125" style="105" bestFit="1" customWidth="1"/>
    <col min="7932" max="7933" width="9.42578125" style="105" customWidth="1"/>
    <col min="7934" max="7935" width="10.28515625" style="105" bestFit="1" customWidth="1"/>
    <col min="7936" max="7936" width="10.7109375" style="105" customWidth="1"/>
    <col min="7937" max="7937" width="9.5703125" style="105" customWidth="1"/>
    <col min="7938" max="7938" width="8.85546875" style="105" customWidth="1"/>
    <col min="7939" max="8181" width="11.42578125" style="105"/>
    <col min="8182" max="8182" width="1.7109375" style="105" customWidth="1"/>
    <col min="8183" max="8183" width="19" style="105" bestFit="1" customWidth="1"/>
    <col min="8184" max="8184" width="10.140625" style="105" bestFit="1" customWidth="1"/>
    <col min="8185" max="8185" width="8.85546875" style="105" customWidth="1"/>
    <col min="8186" max="8186" width="10.7109375" style="105" bestFit="1" customWidth="1"/>
    <col min="8187" max="8187" width="14.42578125" style="105" bestFit="1" customWidth="1"/>
    <col min="8188" max="8189" width="9.42578125" style="105" customWidth="1"/>
    <col min="8190" max="8191" width="10.28515625" style="105" bestFit="1" customWidth="1"/>
    <col min="8192" max="8192" width="10.7109375" style="105" customWidth="1"/>
    <col min="8193" max="8193" width="9.5703125" style="105" customWidth="1"/>
    <col min="8194" max="8194" width="8.85546875" style="105" customWidth="1"/>
    <col min="8195" max="8437" width="11.42578125" style="105"/>
    <col min="8438" max="8438" width="1.7109375" style="105" customWidth="1"/>
    <col min="8439" max="8439" width="19" style="105" bestFit="1" customWidth="1"/>
    <col min="8440" max="8440" width="10.140625" style="105" bestFit="1" customWidth="1"/>
    <col min="8441" max="8441" width="8.85546875" style="105" customWidth="1"/>
    <col min="8442" max="8442" width="10.7109375" style="105" bestFit="1" customWidth="1"/>
    <col min="8443" max="8443" width="14.42578125" style="105" bestFit="1" customWidth="1"/>
    <col min="8444" max="8445" width="9.42578125" style="105" customWidth="1"/>
    <col min="8446" max="8447" width="10.28515625" style="105" bestFit="1" customWidth="1"/>
    <col min="8448" max="8448" width="10.7109375" style="105" customWidth="1"/>
    <col min="8449" max="8449" width="9.5703125" style="105" customWidth="1"/>
    <col min="8450" max="8450" width="8.85546875" style="105" customWidth="1"/>
    <col min="8451" max="8693" width="11.42578125" style="105"/>
    <col min="8694" max="8694" width="1.7109375" style="105" customWidth="1"/>
    <col min="8695" max="8695" width="19" style="105" bestFit="1" customWidth="1"/>
    <col min="8696" max="8696" width="10.140625" style="105" bestFit="1" customWidth="1"/>
    <col min="8697" max="8697" width="8.85546875" style="105" customWidth="1"/>
    <col min="8698" max="8698" width="10.7109375" style="105" bestFit="1" customWidth="1"/>
    <col min="8699" max="8699" width="14.42578125" style="105" bestFit="1" customWidth="1"/>
    <col min="8700" max="8701" width="9.42578125" style="105" customWidth="1"/>
    <col min="8702" max="8703" width="10.28515625" style="105" bestFit="1" customWidth="1"/>
    <col min="8704" max="8704" width="10.7109375" style="105" customWidth="1"/>
    <col min="8705" max="8705" width="9.5703125" style="105" customWidth="1"/>
    <col min="8706" max="8706" width="8.85546875" style="105" customWidth="1"/>
    <col min="8707" max="8949" width="11.42578125" style="105"/>
    <col min="8950" max="8950" width="1.7109375" style="105" customWidth="1"/>
    <col min="8951" max="8951" width="19" style="105" bestFit="1" customWidth="1"/>
    <col min="8952" max="8952" width="10.140625" style="105" bestFit="1" customWidth="1"/>
    <col min="8953" max="8953" width="8.85546875" style="105" customWidth="1"/>
    <col min="8954" max="8954" width="10.7109375" style="105" bestFit="1" customWidth="1"/>
    <col min="8955" max="8955" width="14.42578125" style="105" bestFit="1" customWidth="1"/>
    <col min="8956" max="8957" width="9.42578125" style="105" customWidth="1"/>
    <col min="8958" max="8959" width="10.28515625" style="105" bestFit="1" customWidth="1"/>
    <col min="8960" max="8960" width="10.7109375" style="105" customWidth="1"/>
    <col min="8961" max="8961" width="9.5703125" style="105" customWidth="1"/>
    <col min="8962" max="8962" width="8.85546875" style="105" customWidth="1"/>
    <col min="8963" max="9205" width="11.42578125" style="105"/>
    <col min="9206" max="9206" width="1.7109375" style="105" customWidth="1"/>
    <col min="9207" max="9207" width="19" style="105" bestFit="1" customWidth="1"/>
    <col min="9208" max="9208" width="10.140625" style="105" bestFit="1" customWidth="1"/>
    <col min="9209" max="9209" width="8.85546875" style="105" customWidth="1"/>
    <col min="9210" max="9210" width="10.7109375" style="105" bestFit="1" customWidth="1"/>
    <col min="9211" max="9211" width="14.42578125" style="105" bestFit="1" customWidth="1"/>
    <col min="9212" max="9213" width="9.42578125" style="105" customWidth="1"/>
    <col min="9214" max="9215" width="10.28515625" style="105" bestFit="1" customWidth="1"/>
    <col min="9216" max="9216" width="10.7109375" style="105" customWidth="1"/>
    <col min="9217" max="9217" width="9.5703125" style="105" customWidth="1"/>
    <col min="9218" max="9218" width="8.85546875" style="105" customWidth="1"/>
    <col min="9219" max="9461" width="11.42578125" style="105"/>
    <col min="9462" max="9462" width="1.7109375" style="105" customWidth="1"/>
    <col min="9463" max="9463" width="19" style="105" bestFit="1" customWidth="1"/>
    <col min="9464" max="9464" width="10.140625" style="105" bestFit="1" customWidth="1"/>
    <col min="9465" max="9465" width="8.85546875" style="105" customWidth="1"/>
    <col min="9466" max="9466" width="10.7109375" style="105" bestFit="1" customWidth="1"/>
    <col min="9467" max="9467" width="14.42578125" style="105" bestFit="1" customWidth="1"/>
    <col min="9468" max="9469" width="9.42578125" style="105" customWidth="1"/>
    <col min="9470" max="9471" width="10.28515625" style="105" bestFit="1" customWidth="1"/>
    <col min="9472" max="9472" width="10.7109375" style="105" customWidth="1"/>
    <col min="9473" max="9473" width="9.5703125" style="105" customWidth="1"/>
    <col min="9474" max="9474" width="8.85546875" style="105" customWidth="1"/>
    <col min="9475" max="9717" width="11.42578125" style="105"/>
    <col min="9718" max="9718" width="1.7109375" style="105" customWidth="1"/>
    <col min="9719" max="9719" width="19" style="105" bestFit="1" customWidth="1"/>
    <col min="9720" max="9720" width="10.140625" style="105" bestFit="1" customWidth="1"/>
    <col min="9721" max="9721" width="8.85546875" style="105" customWidth="1"/>
    <col min="9722" max="9722" width="10.7109375" style="105" bestFit="1" customWidth="1"/>
    <col min="9723" max="9723" width="14.42578125" style="105" bestFit="1" customWidth="1"/>
    <col min="9724" max="9725" width="9.42578125" style="105" customWidth="1"/>
    <col min="9726" max="9727" width="10.28515625" style="105" bestFit="1" customWidth="1"/>
    <col min="9728" max="9728" width="10.7109375" style="105" customWidth="1"/>
    <col min="9729" max="9729" width="9.5703125" style="105" customWidth="1"/>
    <col min="9730" max="9730" width="8.85546875" style="105" customWidth="1"/>
    <col min="9731" max="9973" width="11.42578125" style="105"/>
    <col min="9974" max="9974" width="1.7109375" style="105" customWidth="1"/>
    <col min="9975" max="9975" width="19" style="105" bestFit="1" customWidth="1"/>
    <col min="9976" max="9976" width="10.140625" style="105" bestFit="1" customWidth="1"/>
    <col min="9977" max="9977" width="8.85546875" style="105" customWidth="1"/>
    <col min="9978" max="9978" width="10.7109375" style="105" bestFit="1" customWidth="1"/>
    <col min="9979" max="9979" width="14.42578125" style="105" bestFit="1" customWidth="1"/>
    <col min="9980" max="9981" width="9.42578125" style="105" customWidth="1"/>
    <col min="9982" max="9983" width="10.28515625" style="105" bestFit="1" customWidth="1"/>
    <col min="9984" max="9984" width="10.7109375" style="105" customWidth="1"/>
    <col min="9985" max="9985" width="9.5703125" style="105" customWidth="1"/>
    <col min="9986" max="9986" width="8.85546875" style="105" customWidth="1"/>
    <col min="9987" max="10229" width="11.42578125" style="105"/>
    <col min="10230" max="10230" width="1.7109375" style="105" customWidth="1"/>
    <col min="10231" max="10231" width="19" style="105" bestFit="1" customWidth="1"/>
    <col min="10232" max="10232" width="10.140625" style="105" bestFit="1" customWidth="1"/>
    <col min="10233" max="10233" width="8.85546875" style="105" customWidth="1"/>
    <col min="10234" max="10234" width="10.7109375" style="105" bestFit="1" customWidth="1"/>
    <col min="10235" max="10235" width="14.42578125" style="105" bestFit="1" customWidth="1"/>
    <col min="10236" max="10237" width="9.42578125" style="105" customWidth="1"/>
    <col min="10238" max="10239" width="10.28515625" style="105" bestFit="1" customWidth="1"/>
    <col min="10240" max="10240" width="10.7109375" style="105" customWidth="1"/>
    <col min="10241" max="10241" width="9.5703125" style="105" customWidth="1"/>
    <col min="10242" max="10242" width="8.85546875" style="105" customWidth="1"/>
    <col min="10243" max="10485" width="11.42578125" style="105"/>
    <col min="10486" max="10486" width="1.7109375" style="105" customWidth="1"/>
    <col min="10487" max="10487" width="19" style="105" bestFit="1" customWidth="1"/>
    <col min="10488" max="10488" width="10.140625" style="105" bestFit="1" customWidth="1"/>
    <col min="10489" max="10489" width="8.85546875" style="105" customWidth="1"/>
    <col min="10490" max="10490" width="10.7109375" style="105" bestFit="1" customWidth="1"/>
    <col min="10491" max="10491" width="14.42578125" style="105" bestFit="1" customWidth="1"/>
    <col min="10492" max="10493" width="9.42578125" style="105" customWidth="1"/>
    <col min="10494" max="10495" width="10.28515625" style="105" bestFit="1" customWidth="1"/>
    <col min="10496" max="10496" width="10.7109375" style="105" customWidth="1"/>
    <col min="10497" max="10497" width="9.5703125" style="105" customWidth="1"/>
    <col min="10498" max="10498" width="8.85546875" style="105" customWidth="1"/>
    <col min="10499" max="10741" width="11.42578125" style="105"/>
    <col min="10742" max="10742" width="1.7109375" style="105" customWidth="1"/>
    <col min="10743" max="10743" width="19" style="105" bestFit="1" customWidth="1"/>
    <col min="10744" max="10744" width="10.140625" style="105" bestFit="1" customWidth="1"/>
    <col min="10745" max="10745" width="8.85546875" style="105" customWidth="1"/>
    <col min="10746" max="10746" width="10.7109375" style="105" bestFit="1" customWidth="1"/>
    <col min="10747" max="10747" width="14.42578125" style="105" bestFit="1" customWidth="1"/>
    <col min="10748" max="10749" width="9.42578125" style="105" customWidth="1"/>
    <col min="10750" max="10751" width="10.28515625" style="105" bestFit="1" customWidth="1"/>
    <col min="10752" max="10752" width="10.7109375" style="105" customWidth="1"/>
    <col min="10753" max="10753" width="9.5703125" style="105" customWidth="1"/>
    <col min="10754" max="10754" width="8.85546875" style="105" customWidth="1"/>
    <col min="10755" max="10997" width="11.42578125" style="105"/>
    <col min="10998" max="10998" width="1.7109375" style="105" customWidth="1"/>
    <col min="10999" max="10999" width="19" style="105" bestFit="1" customWidth="1"/>
    <col min="11000" max="11000" width="10.140625" style="105" bestFit="1" customWidth="1"/>
    <col min="11001" max="11001" width="8.85546875" style="105" customWidth="1"/>
    <col min="11002" max="11002" width="10.7109375" style="105" bestFit="1" customWidth="1"/>
    <col min="11003" max="11003" width="14.42578125" style="105" bestFit="1" customWidth="1"/>
    <col min="11004" max="11005" width="9.42578125" style="105" customWidth="1"/>
    <col min="11006" max="11007" width="10.28515625" style="105" bestFit="1" customWidth="1"/>
    <col min="11008" max="11008" width="10.7109375" style="105" customWidth="1"/>
    <col min="11009" max="11009" width="9.5703125" style="105" customWidth="1"/>
    <col min="11010" max="11010" width="8.85546875" style="105" customWidth="1"/>
    <col min="11011" max="11253" width="11.42578125" style="105"/>
    <col min="11254" max="11254" width="1.7109375" style="105" customWidth="1"/>
    <col min="11255" max="11255" width="19" style="105" bestFit="1" customWidth="1"/>
    <col min="11256" max="11256" width="10.140625" style="105" bestFit="1" customWidth="1"/>
    <col min="11257" max="11257" width="8.85546875" style="105" customWidth="1"/>
    <col min="11258" max="11258" width="10.7109375" style="105" bestFit="1" customWidth="1"/>
    <col min="11259" max="11259" width="14.42578125" style="105" bestFit="1" customWidth="1"/>
    <col min="11260" max="11261" width="9.42578125" style="105" customWidth="1"/>
    <col min="11262" max="11263" width="10.28515625" style="105" bestFit="1" customWidth="1"/>
    <col min="11264" max="11264" width="10.7109375" style="105" customWidth="1"/>
    <col min="11265" max="11265" width="9.5703125" style="105" customWidth="1"/>
    <col min="11266" max="11266" width="8.85546875" style="105" customWidth="1"/>
    <col min="11267" max="11509" width="11.42578125" style="105"/>
    <col min="11510" max="11510" width="1.7109375" style="105" customWidth="1"/>
    <col min="11511" max="11511" width="19" style="105" bestFit="1" customWidth="1"/>
    <col min="11512" max="11512" width="10.140625" style="105" bestFit="1" customWidth="1"/>
    <col min="11513" max="11513" width="8.85546875" style="105" customWidth="1"/>
    <col min="11514" max="11514" width="10.7109375" style="105" bestFit="1" customWidth="1"/>
    <col min="11515" max="11515" width="14.42578125" style="105" bestFit="1" customWidth="1"/>
    <col min="11516" max="11517" width="9.42578125" style="105" customWidth="1"/>
    <col min="11518" max="11519" width="10.28515625" style="105" bestFit="1" customWidth="1"/>
    <col min="11520" max="11520" width="10.7109375" style="105" customWidth="1"/>
    <col min="11521" max="11521" width="9.5703125" style="105" customWidth="1"/>
    <col min="11522" max="11522" width="8.85546875" style="105" customWidth="1"/>
    <col min="11523" max="11765" width="11.42578125" style="105"/>
    <col min="11766" max="11766" width="1.7109375" style="105" customWidth="1"/>
    <col min="11767" max="11767" width="19" style="105" bestFit="1" customWidth="1"/>
    <col min="11768" max="11768" width="10.140625" style="105" bestFit="1" customWidth="1"/>
    <col min="11769" max="11769" width="8.85546875" style="105" customWidth="1"/>
    <col min="11770" max="11770" width="10.7109375" style="105" bestFit="1" customWidth="1"/>
    <col min="11771" max="11771" width="14.42578125" style="105" bestFit="1" customWidth="1"/>
    <col min="11772" max="11773" width="9.42578125" style="105" customWidth="1"/>
    <col min="11774" max="11775" width="10.28515625" style="105" bestFit="1" customWidth="1"/>
    <col min="11776" max="11776" width="10.7109375" style="105" customWidth="1"/>
    <col min="11777" max="11777" width="9.5703125" style="105" customWidth="1"/>
    <col min="11778" max="11778" width="8.85546875" style="105" customWidth="1"/>
    <col min="11779" max="12021" width="11.42578125" style="105"/>
    <col min="12022" max="12022" width="1.7109375" style="105" customWidth="1"/>
    <col min="12023" max="12023" width="19" style="105" bestFit="1" customWidth="1"/>
    <col min="12024" max="12024" width="10.140625" style="105" bestFit="1" customWidth="1"/>
    <col min="12025" max="12025" width="8.85546875" style="105" customWidth="1"/>
    <col min="12026" max="12026" width="10.7109375" style="105" bestFit="1" customWidth="1"/>
    <col min="12027" max="12027" width="14.42578125" style="105" bestFit="1" customWidth="1"/>
    <col min="12028" max="12029" width="9.42578125" style="105" customWidth="1"/>
    <col min="12030" max="12031" width="10.28515625" style="105" bestFit="1" customWidth="1"/>
    <col min="12032" max="12032" width="10.7109375" style="105" customWidth="1"/>
    <col min="12033" max="12033" width="9.5703125" style="105" customWidth="1"/>
    <col min="12034" max="12034" width="8.85546875" style="105" customWidth="1"/>
    <col min="12035" max="12277" width="11.42578125" style="105"/>
    <col min="12278" max="12278" width="1.7109375" style="105" customWidth="1"/>
    <col min="12279" max="12279" width="19" style="105" bestFit="1" customWidth="1"/>
    <col min="12280" max="12280" width="10.140625" style="105" bestFit="1" customWidth="1"/>
    <col min="12281" max="12281" width="8.85546875" style="105" customWidth="1"/>
    <col min="12282" max="12282" width="10.7109375" style="105" bestFit="1" customWidth="1"/>
    <col min="12283" max="12283" width="14.42578125" style="105" bestFit="1" customWidth="1"/>
    <col min="12284" max="12285" width="9.42578125" style="105" customWidth="1"/>
    <col min="12286" max="12287" width="10.28515625" style="105" bestFit="1" customWidth="1"/>
    <col min="12288" max="12288" width="10.7109375" style="105" customWidth="1"/>
    <col min="12289" max="12289" width="9.5703125" style="105" customWidth="1"/>
    <col min="12290" max="12290" width="8.85546875" style="105" customWidth="1"/>
    <col min="12291" max="12533" width="11.42578125" style="105"/>
    <col min="12534" max="12534" width="1.7109375" style="105" customWidth="1"/>
    <col min="12535" max="12535" width="19" style="105" bestFit="1" customWidth="1"/>
    <col min="12536" max="12536" width="10.140625" style="105" bestFit="1" customWidth="1"/>
    <col min="12537" max="12537" width="8.85546875" style="105" customWidth="1"/>
    <col min="12538" max="12538" width="10.7109375" style="105" bestFit="1" customWidth="1"/>
    <col min="12539" max="12539" width="14.42578125" style="105" bestFit="1" customWidth="1"/>
    <col min="12540" max="12541" width="9.42578125" style="105" customWidth="1"/>
    <col min="12542" max="12543" width="10.28515625" style="105" bestFit="1" customWidth="1"/>
    <col min="12544" max="12544" width="10.7109375" style="105" customWidth="1"/>
    <col min="12545" max="12545" width="9.5703125" style="105" customWidth="1"/>
    <col min="12546" max="12546" width="8.85546875" style="105" customWidth="1"/>
    <col min="12547" max="12789" width="11.42578125" style="105"/>
    <col min="12790" max="12790" width="1.7109375" style="105" customWidth="1"/>
    <col min="12791" max="12791" width="19" style="105" bestFit="1" customWidth="1"/>
    <col min="12792" max="12792" width="10.140625" style="105" bestFit="1" customWidth="1"/>
    <col min="12793" max="12793" width="8.85546875" style="105" customWidth="1"/>
    <col min="12794" max="12794" width="10.7109375" style="105" bestFit="1" customWidth="1"/>
    <col min="12795" max="12795" width="14.42578125" style="105" bestFit="1" customWidth="1"/>
    <col min="12796" max="12797" width="9.42578125" style="105" customWidth="1"/>
    <col min="12798" max="12799" width="10.28515625" style="105" bestFit="1" customWidth="1"/>
    <col min="12800" max="12800" width="10.7109375" style="105" customWidth="1"/>
    <col min="12801" max="12801" width="9.5703125" style="105" customWidth="1"/>
    <col min="12802" max="12802" width="8.85546875" style="105" customWidth="1"/>
    <col min="12803" max="13045" width="11.42578125" style="105"/>
    <col min="13046" max="13046" width="1.7109375" style="105" customWidth="1"/>
    <col min="13047" max="13047" width="19" style="105" bestFit="1" customWidth="1"/>
    <col min="13048" max="13048" width="10.140625" style="105" bestFit="1" customWidth="1"/>
    <col min="13049" max="13049" width="8.85546875" style="105" customWidth="1"/>
    <col min="13050" max="13050" width="10.7109375" style="105" bestFit="1" customWidth="1"/>
    <col min="13051" max="13051" width="14.42578125" style="105" bestFit="1" customWidth="1"/>
    <col min="13052" max="13053" width="9.42578125" style="105" customWidth="1"/>
    <col min="13054" max="13055" width="10.28515625" style="105" bestFit="1" customWidth="1"/>
    <col min="13056" max="13056" width="10.7109375" style="105" customWidth="1"/>
    <col min="13057" max="13057" width="9.5703125" style="105" customWidth="1"/>
    <col min="13058" max="13058" width="8.85546875" style="105" customWidth="1"/>
    <col min="13059" max="13301" width="11.42578125" style="105"/>
    <col min="13302" max="13302" width="1.7109375" style="105" customWidth="1"/>
    <col min="13303" max="13303" width="19" style="105" bestFit="1" customWidth="1"/>
    <col min="13304" max="13304" width="10.140625" style="105" bestFit="1" customWidth="1"/>
    <col min="13305" max="13305" width="8.85546875" style="105" customWidth="1"/>
    <col min="13306" max="13306" width="10.7109375" style="105" bestFit="1" customWidth="1"/>
    <col min="13307" max="13307" width="14.42578125" style="105" bestFit="1" customWidth="1"/>
    <col min="13308" max="13309" width="9.42578125" style="105" customWidth="1"/>
    <col min="13310" max="13311" width="10.28515625" style="105" bestFit="1" customWidth="1"/>
    <col min="13312" max="13312" width="10.7109375" style="105" customWidth="1"/>
    <col min="13313" max="13313" width="9.5703125" style="105" customWidth="1"/>
    <col min="13314" max="13314" width="8.85546875" style="105" customWidth="1"/>
    <col min="13315" max="13557" width="11.42578125" style="105"/>
    <col min="13558" max="13558" width="1.7109375" style="105" customWidth="1"/>
    <col min="13559" max="13559" width="19" style="105" bestFit="1" customWidth="1"/>
    <col min="13560" max="13560" width="10.140625" style="105" bestFit="1" customWidth="1"/>
    <col min="13561" max="13561" width="8.85546875" style="105" customWidth="1"/>
    <col min="13562" max="13562" width="10.7109375" style="105" bestFit="1" customWidth="1"/>
    <col min="13563" max="13563" width="14.42578125" style="105" bestFit="1" customWidth="1"/>
    <col min="13564" max="13565" width="9.42578125" style="105" customWidth="1"/>
    <col min="13566" max="13567" width="10.28515625" style="105" bestFit="1" customWidth="1"/>
    <col min="13568" max="13568" width="10.7109375" style="105" customWidth="1"/>
    <col min="13569" max="13569" width="9.5703125" style="105" customWidth="1"/>
    <col min="13570" max="13570" width="8.85546875" style="105" customWidth="1"/>
    <col min="13571" max="13813" width="11.42578125" style="105"/>
    <col min="13814" max="13814" width="1.7109375" style="105" customWidth="1"/>
    <col min="13815" max="13815" width="19" style="105" bestFit="1" customWidth="1"/>
    <col min="13816" max="13816" width="10.140625" style="105" bestFit="1" customWidth="1"/>
    <col min="13817" max="13817" width="8.85546875" style="105" customWidth="1"/>
    <col min="13818" max="13818" width="10.7109375" style="105" bestFit="1" customWidth="1"/>
    <col min="13819" max="13819" width="14.42578125" style="105" bestFit="1" customWidth="1"/>
    <col min="13820" max="13821" width="9.42578125" style="105" customWidth="1"/>
    <col min="13822" max="13823" width="10.28515625" style="105" bestFit="1" customWidth="1"/>
    <col min="13824" max="13824" width="10.7109375" style="105" customWidth="1"/>
    <col min="13825" max="13825" width="9.5703125" style="105" customWidth="1"/>
    <col min="13826" max="13826" width="8.85546875" style="105" customWidth="1"/>
    <col min="13827" max="14069" width="11.42578125" style="105"/>
    <col min="14070" max="14070" width="1.7109375" style="105" customWidth="1"/>
    <col min="14071" max="14071" width="19" style="105" bestFit="1" customWidth="1"/>
    <col min="14072" max="14072" width="10.140625" style="105" bestFit="1" customWidth="1"/>
    <col min="14073" max="14073" width="8.85546875" style="105" customWidth="1"/>
    <col min="14074" max="14074" width="10.7109375" style="105" bestFit="1" customWidth="1"/>
    <col min="14075" max="14075" width="14.42578125" style="105" bestFit="1" customWidth="1"/>
    <col min="14076" max="14077" width="9.42578125" style="105" customWidth="1"/>
    <col min="14078" max="14079" width="10.28515625" style="105" bestFit="1" customWidth="1"/>
    <col min="14080" max="14080" width="10.7109375" style="105" customWidth="1"/>
    <col min="14081" max="14081" width="9.5703125" style="105" customWidth="1"/>
    <col min="14082" max="14082" width="8.85546875" style="105" customWidth="1"/>
    <col min="14083" max="14325" width="11.42578125" style="105"/>
    <col min="14326" max="14326" width="1.7109375" style="105" customWidth="1"/>
    <col min="14327" max="14327" width="19" style="105" bestFit="1" customWidth="1"/>
    <col min="14328" max="14328" width="10.140625" style="105" bestFit="1" customWidth="1"/>
    <col min="14329" max="14329" width="8.85546875" style="105" customWidth="1"/>
    <col min="14330" max="14330" width="10.7109375" style="105" bestFit="1" customWidth="1"/>
    <col min="14331" max="14331" width="14.42578125" style="105" bestFit="1" customWidth="1"/>
    <col min="14332" max="14333" width="9.42578125" style="105" customWidth="1"/>
    <col min="14334" max="14335" width="10.28515625" style="105" bestFit="1" customWidth="1"/>
    <col min="14336" max="14336" width="10.7109375" style="105" customWidth="1"/>
    <col min="14337" max="14337" width="9.5703125" style="105" customWidth="1"/>
    <col min="14338" max="14338" width="8.85546875" style="105" customWidth="1"/>
    <col min="14339" max="14581" width="11.42578125" style="105"/>
    <col min="14582" max="14582" width="1.7109375" style="105" customWidth="1"/>
    <col min="14583" max="14583" width="19" style="105" bestFit="1" customWidth="1"/>
    <col min="14584" max="14584" width="10.140625" style="105" bestFit="1" customWidth="1"/>
    <col min="14585" max="14585" width="8.85546875" style="105" customWidth="1"/>
    <col min="14586" max="14586" width="10.7109375" style="105" bestFit="1" customWidth="1"/>
    <col min="14587" max="14587" width="14.42578125" style="105" bestFit="1" customWidth="1"/>
    <col min="14588" max="14589" width="9.42578125" style="105" customWidth="1"/>
    <col min="14590" max="14591" width="10.28515625" style="105" bestFit="1" customWidth="1"/>
    <col min="14592" max="14592" width="10.7109375" style="105" customWidth="1"/>
    <col min="14593" max="14593" width="9.5703125" style="105" customWidth="1"/>
    <col min="14594" max="14594" width="8.85546875" style="105" customWidth="1"/>
    <col min="14595" max="14837" width="11.42578125" style="105"/>
    <col min="14838" max="14838" width="1.7109375" style="105" customWidth="1"/>
    <col min="14839" max="14839" width="19" style="105" bestFit="1" customWidth="1"/>
    <col min="14840" max="14840" width="10.140625" style="105" bestFit="1" customWidth="1"/>
    <col min="14841" max="14841" width="8.85546875" style="105" customWidth="1"/>
    <col min="14842" max="14842" width="10.7109375" style="105" bestFit="1" customWidth="1"/>
    <col min="14843" max="14843" width="14.42578125" style="105" bestFit="1" customWidth="1"/>
    <col min="14844" max="14845" width="9.42578125" style="105" customWidth="1"/>
    <col min="14846" max="14847" width="10.28515625" style="105" bestFit="1" customWidth="1"/>
    <col min="14848" max="14848" width="10.7109375" style="105" customWidth="1"/>
    <col min="14849" max="14849" width="9.5703125" style="105" customWidth="1"/>
    <col min="14850" max="14850" width="8.85546875" style="105" customWidth="1"/>
    <col min="14851" max="15093" width="11.42578125" style="105"/>
    <col min="15094" max="15094" width="1.7109375" style="105" customWidth="1"/>
    <col min="15095" max="15095" width="19" style="105" bestFit="1" customWidth="1"/>
    <col min="15096" max="15096" width="10.140625" style="105" bestFit="1" customWidth="1"/>
    <col min="15097" max="15097" width="8.85546875" style="105" customWidth="1"/>
    <col min="15098" max="15098" width="10.7109375" style="105" bestFit="1" customWidth="1"/>
    <col min="15099" max="15099" width="14.42578125" style="105" bestFit="1" customWidth="1"/>
    <col min="15100" max="15101" width="9.42578125" style="105" customWidth="1"/>
    <col min="15102" max="15103" width="10.28515625" style="105" bestFit="1" customWidth="1"/>
    <col min="15104" max="15104" width="10.7109375" style="105" customWidth="1"/>
    <col min="15105" max="15105" width="9.5703125" style="105" customWidth="1"/>
    <col min="15106" max="15106" width="8.85546875" style="105" customWidth="1"/>
    <col min="15107" max="15349" width="11.42578125" style="105"/>
    <col min="15350" max="15350" width="1.7109375" style="105" customWidth="1"/>
    <col min="15351" max="15351" width="19" style="105" bestFit="1" customWidth="1"/>
    <col min="15352" max="15352" width="10.140625" style="105" bestFit="1" customWidth="1"/>
    <col min="15353" max="15353" width="8.85546875" style="105" customWidth="1"/>
    <col min="15354" max="15354" width="10.7109375" style="105" bestFit="1" customWidth="1"/>
    <col min="15355" max="15355" width="14.42578125" style="105" bestFit="1" customWidth="1"/>
    <col min="15356" max="15357" width="9.42578125" style="105" customWidth="1"/>
    <col min="15358" max="15359" width="10.28515625" style="105" bestFit="1" customWidth="1"/>
    <col min="15360" max="15360" width="10.7109375" style="105" customWidth="1"/>
    <col min="15361" max="15361" width="9.5703125" style="105" customWidth="1"/>
    <col min="15362" max="15362" width="8.85546875" style="105" customWidth="1"/>
    <col min="15363" max="15605" width="11.42578125" style="105"/>
    <col min="15606" max="15606" width="1.7109375" style="105" customWidth="1"/>
    <col min="15607" max="15607" width="19" style="105" bestFit="1" customWidth="1"/>
    <col min="15608" max="15608" width="10.140625" style="105" bestFit="1" customWidth="1"/>
    <col min="15609" max="15609" width="8.85546875" style="105" customWidth="1"/>
    <col min="15610" max="15610" width="10.7109375" style="105" bestFit="1" customWidth="1"/>
    <col min="15611" max="15611" width="14.42578125" style="105" bestFit="1" customWidth="1"/>
    <col min="15612" max="15613" width="9.42578125" style="105" customWidth="1"/>
    <col min="15614" max="15615" width="10.28515625" style="105" bestFit="1" customWidth="1"/>
    <col min="15616" max="15616" width="10.7109375" style="105" customWidth="1"/>
    <col min="15617" max="15617" width="9.5703125" style="105" customWidth="1"/>
    <col min="15618" max="15618" width="8.85546875" style="105" customWidth="1"/>
    <col min="15619" max="15861" width="11.42578125" style="105"/>
    <col min="15862" max="15862" width="1.7109375" style="105" customWidth="1"/>
    <col min="15863" max="15863" width="19" style="105" bestFit="1" customWidth="1"/>
    <col min="15864" max="15864" width="10.140625" style="105" bestFit="1" customWidth="1"/>
    <col min="15865" max="15865" width="8.85546875" style="105" customWidth="1"/>
    <col min="15866" max="15866" width="10.7109375" style="105" bestFit="1" customWidth="1"/>
    <col min="15867" max="15867" width="14.42578125" style="105" bestFit="1" customWidth="1"/>
    <col min="15868" max="15869" width="9.42578125" style="105" customWidth="1"/>
    <col min="15870" max="15871" width="10.28515625" style="105" bestFit="1" customWidth="1"/>
    <col min="15872" max="15872" width="10.7109375" style="105" customWidth="1"/>
    <col min="15873" max="15873" width="9.5703125" style="105" customWidth="1"/>
    <col min="15874" max="15874" width="8.85546875" style="105" customWidth="1"/>
    <col min="15875" max="16117" width="11.42578125" style="105"/>
    <col min="16118" max="16118" width="1.7109375" style="105" customWidth="1"/>
    <col min="16119" max="16119" width="19" style="105" bestFit="1" customWidth="1"/>
    <col min="16120" max="16120" width="10.140625" style="105" bestFit="1" customWidth="1"/>
    <col min="16121" max="16121" width="8.85546875" style="105" customWidth="1"/>
    <col min="16122" max="16122" width="10.7109375" style="105" bestFit="1" customWidth="1"/>
    <col min="16123" max="16123" width="14.42578125" style="105" bestFit="1" customWidth="1"/>
    <col min="16124" max="16125" width="9.42578125" style="105" customWidth="1"/>
    <col min="16126" max="16127" width="10.28515625" style="105" bestFit="1" customWidth="1"/>
    <col min="16128" max="16128" width="10.7109375" style="105" customWidth="1"/>
    <col min="16129" max="16129" width="9.5703125" style="105" customWidth="1"/>
    <col min="16130" max="16130" width="8.85546875" style="105" customWidth="1"/>
    <col min="16131" max="16384" width="11.42578125" style="105"/>
  </cols>
  <sheetData>
    <row r="2" spans="1:11" x14ac:dyDescent="0.2">
      <c r="A2" s="105" t="s">
        <v>110</v>
      </c>
    </row>
    <row r="3" spans="1:11" ht="15" customHeight="1" x14ac:dyDescent="0.2">
      <c r="A3" s="115"/>
      <c r="B3" s="205" t="s">
        <v>55</v>
      </c>
      <c r="C3" s="113" t="s">
        <v>109</v>
      </c>
      <c r="D3" s="113"/>
      <c r="E3" s="113"/>
      <c r="F3" s="113"/>
      <c r="G3" s="113"/>
      <c r="H3" s="113"/>
      <c r="I3" s="113"/>
      <c r="J3" s="113"/>
    </row>
    <row r="4" spans="1:11" ht="15" customHeight="1" x14ac:dyDescent="0.2">
      <c r="A4" s="116"/>
      <c r="B4" s="206"/>
      <c r="C4" s="114" t="s">
        <v>107</v>
      </c>
      <c r="D4" s="114"/>
      <c r="E4" s="114"/>
      <c r="F4" s="114"/>
      <c r="G4" s="207" t="s">
        <v>47</v>
      </c>
      <c r="H4" s="203" t="s">
        <v>112</v>
      </c>
      <c r="I4" s="203" t="s">
        <v>111</v>
      </c>
      <c r="J4" s="203" t="s">
        <v>114</v>
      </c>
      <c r="K4" s="106"/>
    </row>
    <row r="5" spans="1:11" s="107" customFormat="1" ht="15" customHeight="1" x14ac:dyDescent="0.2">
      <c r="A5" s="116"/>
      <c r="B5" s="206"/>
      <c r="C5" s="207" t="s">
        <v>15</v>
      </c>
      <c r="D5" s="207" t="s">
        <v>16</v>
      </c>
      <c r="E5" s="203" t="s">
        <v>17</v>
      </c>
      <c r="F5" s="203" t="s">
        <v>113</v>
      </c>
      <c r="G5" s="208"/>
      <c r="H5" s="204"/>
      <c r="I5" s="204"/>
      <c r="J5" s="204"/>
      <c r="K5" s="106"/>
    </row>
    <row r="6" spans="1:11" s="109" customFormat="1" ht="15.75" customHeight="1" x14ac:dyDescent="0.2">
      <c r="A6" s="116"/>
      <c r="B6" s="206"/>
      <c r="C6" s="208"/>
      <c r="D6" s="208"/>
      <c r="E6" s="204"/>
      <c r="F6" s="204"/>
      <c r="G6" s="208"/>
      <c r="H6" s="204"/>
      <c r="I6" s="204"/>
      <c r="J6" s="204"/>
      <c r="K6" s="108"/>
    </row>
    <row r="7" spans="1:11" s="103" customFormat="1" ht="11.25" x14ac:dyDescent="0.2">
      <c r="A7" s="117"/>
      <c r="B7" s="117" t="s">
        <v>57</v>
      </c>
      <c r="C7" s="118">
        <v>17465.870781006986</v>
      </c>
      <c r="D7" s="119">
        <v>535.13205101242079</v>
      </c>
      <c r="E7" s="119">
        <v>483.89486167767433</v>
      </c>
      <c r="F7" s="119">
        <v>4079.0988638111112</v>
      </c>
      <c r="G7" s="119">
        <v>4851.3304700563949</v>
      </c>
      <c r="H7" s="120">
        <v>5440.7355447696918</v>
      </c>
      <c r="I7" s="120">
        <v>23832.549355287952</v>
      </c>
      <c r="J7" s="120">
        <v>48530.414199999999</v>
      </c>
      <c r="K7" s="110"/>
    </row>
    <row r="8" spans="1:11" s="103" customFormat="1" ht="11.25" x14ac:dyDescent="0.2">
      <c r="A8" s="117"/>
      <c r="B8" s="117" t="s">
        <v>58</v>
      </c>
      <c r="C8" s="118">
        <v>1635.8229029413724</v>
      </c>
      <c r="D8" s="119">
        <v>839.24511642532707</v>
      </c>
      <c r="E8" s="119">
        <v>308.24517419568753</v>
      </c>
      <c r="F8" s="119">
        <v>117.56470108505508</v>
      </c>
      <c r="G8" s="119">
        <v>4092.2886022839184</v>
      </c>
      <c r="H8" s="120">
        <v>4857.8517393462362</v>
      </c>
      <c r="I8" s="120">
        <v>13055.140265892511</v>
      </c>
      <c r="J8" s="120">
        <v>24671.0291</v>
      </c>
      <c r="K8" s="110"/>
    </row>
    <row r="9" spans="1:11" s="103" customFormat="1" ht="11.25" x14ac:dyDescent="0.2">
      <c r="A9" s="117"/>
      <c r="B9" s="117" t="s">
        <v>59</v>
      </c>
      <c r="C9" s="118">
        <v>6142.4499761035604</v>
      </c>
      <c r="D9" s="119">
        <v>131.71920390353117</v>
      </c>
      <c r="E9" s="119">
        <v>179.61200177360803</v>
      </c>
      <c r="F9" s="119">
        <v>1519.874018460273</v>
      </c>
      <c r="G9" s="119">
        <v>1548.5350547752519</v>
      </c>
      <c r="H9" s="120">
        <v>1849.3875292945279</v>
      </c>
      <c r="I9" s="120">
        <v>12997.559652609794</v>
      </c>
      <c r="J9" s="120">
        <v>21329.3894</v>
      </c>
      <c r="K9" s="110"/>
    </row>
    <row r="10" spans="1:11" s="103" customFormat="1" ht="11.25" x14ac:dyDescent="0.2">
      <c r="A10" s="117"/>
      <c r="B10" s="117" t="s">
        <v>60</v>
      </c>
      <c r="C10" s="118">
        <v>15886.136961956134</v>
      </c>
      <c r="D10" s="119">
        <v>636.94693216415908</v>
      </c>
      <c r="E10" s="119">
        <v>1257.0664119008966</v>
      </c>
      <c r="F10" s="119">
        <v>4253.4314952650911</v>
      </c>
      <c r="G10" s="119">
        <v>7383.3051166428922</v>
      </c>
      <c r="H10" s="120">
        <v>9303.0666731656856</v>
      </c>
      <c r="I10" s="120">
        <v>44137.655499435321</v>
      </c>
      <c r="J10" s="120">
        <v>74350.746100000004</v>
      </c>
      <c r="K10" s="110"/>
    </row>
    <row r="11" spans="1:11" s="103" customFormat="1" ht="11.25" x14ac:dyDescent="0.2">
      <c r="A11" s="117"/>
      <c r="B11" s="117" t="s">
        <v>61</v>
      </c>
      <c r="C11" s="118">
        <v>12120.851222918103</v>
      </c>
      <c r="D11" s="119">
        <v>1190.9810311356387</v>
      </c>
      <c r="E11" s="119">
        <v>489.96634461079498</v>
      </c>
      <c r="F11" s="119">
        <v>2890.6236872492809</v>
      </c>
      <c r="G11" s="119">
        <v>13298.093518021871</v>
      </c>
      <c r="H11" s="120">
        <v>6268.9377185798257</v>
      </c>
      <c r="I11" s="120">
        <v>37184.436151983056</v>
      </c>
      <c r="J11" s="120">
        <v>67662.642300000007</v>
      </c>
      <c r="K11" s="110"/>
    </row>
    <row r="12" spans="1:11" s="103" customFormat="1" ht="11.25" x14ac:dyDescent="0.2">
      <c r="A12" s="117"/>
      <c r="B12" s="117" t="s">
        <v>62</v>
      </c>
      <c r="C12" s="118">
        <v>4376.6075856647412</v>
      </c>
      <c r="D12" s="119">
        <v>902.94962757129167</v>
      </c>
      <c r="E12" s="119">
        <v>524.45570335414482</v>
      </c>
      <c r="F12" s="119">
        <v>1065.3913393468342</v>
      </c>
      <c r="G12" s="119">
        <v>3273.1487581251349</v>
      </c>
      <c r="H12" s="120">
        <v>15739.431696698934</v>
      </c>
      <c r="I12" s="120">
        <v>23226.467667932586</v>
      </c>
      <c r="J12" s="120">
        <v>46977.669700000006</v>
      </c>
      <c r="K12" s="110"/>
    </row>
    <row r="13" spans="1:11" s="103" customFormat="1" ht="11.25" x14ac:dyDescent="0.2">
      <c r="A13" s="117"/>
      <c r="B13" s="117" t="s">
        <v>63</v>
      </c>
      <c r="C13" s="118">
        <v>3848.3243801807762</v>
      </c>
      <c r="D13" s="119">
        <v>493.73072131471264</v>
      </c>
      <c r="E13" s="119">
        <v>153.66870881514228</v>
      </c>
      <c r="F13" s="119">
        <v>310.19455216058174</v>
      </c>
      <c r="G13" s="119">
        <v>7318.976713220437</v>
      </c>
      <c r="H13" s="120">
        <v>8916.6517766400102</v>
      </c>
      <c r="I13" s="120">
        <v>33439.496851989505</v>
      </c>
      <c r="J13" s="120">
        <v>53860.654599999994</v>
      </c>
      <c r="K13" s="110"/>
    </row>
    <row r="14" spans="1:11" s="103" customFormat="1" ht="11.25" x14ac:dyDescent="0.2">
      <c r="A14" s="117"/>
      <c r="B14" s="117" t="s">
        <v>64</v>
      </c>
      <c r="C14" s="118">
        <v>3410.404257486075</v>
      </c>
      <c r="D14" s="119">
        <v>1076.5857250951383</v>
      </c>
      <c r="E14" s="119">
        <v>492.49504906807255</v>
      </c>
      <c r="F14" s="119">
        <v>659.78316586543212</v>
      </c>
      <c r="G14" s="119">
        <v>9720.358863025851</v>
      </c>
      <c r="H14" s="120">
        <v>10817.475742916642</v>
      </c>
      <c r="I14" s="120">
        <v>37487.11672827365</v>
      </c>
      <c r="J14" s="120">
        <v>62344.653200000015</v>
      </c>
      <c r="K14" s="110"/>
    </row>
    <row r="15" spans="1:11" s="103" customFormat="1" ht="11.25" x14ac:dyDescent="0.2">
      <c r="A15" s="117"/>
      <c r="B15" s="117" t="s">
        <v>65</v>
      </c>
      <c r="C15" s="118">
        <v>7281.3714070160213</v>
      </c>
      <c r="D15" s="119">
        <v>102.75367304647976</v>
      </c>
      <c r="E15" s="119">
        <v>212.55827764332238</v>
      </c>
      <c r="F15" s="119">
        <v>2206.8527952567674</v>
      </c>
      <c r="G15" s="119">
        <v>3966.8985617294902</v>
      </c>
      <c r="H15" s="120">
        <v>3439.1906249893195</v>
      </c>
      <c r="I15" s="120">
        <v>21182.081450832135</v>
      </c>
      <c r="J15" s="120">
        <v>33978.001199999999</v>
      </c>
      <c r="K15" s="110"/>
    </row>
    <row r="16" spans="1:11" s="103" customFormat="1" ht="11.25" x14ac:dyDescent="0.2">
      <c r="A16" s="117"/>
      <c r="B16" s="117" t="s">
        <v>66</v>
      </c>
      <c r="C16" s="118">
        <v>379.73620650127009</v>
      </c>
      <c r="D16" s="119">
        <v>74.589932183200986</v>
      </c>
      <c r="E16" s="119">
        <v>31.732437863225478</v>
      </c>
      <c r="F16" s="119">
        <v>39.043411497944881</v>
      </c>
      <c r="G16" s="119">
        <v>1946.2352457045508</v>
      </c>
      <c r="H16" s="120">
        <v>2862.0258506585787</v>
      </c>
      <c r="I16" s="120">
        <v>9125.3913385871183</v>
      </c>
      <c r="J16" s="120">
        <v>14380.667600000001</v>
      </c>
      <c r="K16" s="110"/>
    </row>
    <row r="17" spans="1:11" s="103" customFormat="1" ht="11.25" x14ac:dyDescent="0.2">
      <c r="A17" s="117"/>
      <c r="B17" s="117" t="s">
        <v>67</v>
      </c>
      <c r="C17" s="118">
        <v>3344.7153162353543</v>
      </c>
      <c r="D17" s="119">
        <v>514.77977045632474</v>
      </c>
      <c r="E17" s="119">
        <v>266.87705690644708</v>
      </c>
      <c r="F17" s="119">
        <v>695.94791053328572</v>
      </c>
      <c r="G17" s="119">
        <v>3073.5780247067414</v>
      </c>
      <c r="H17" s="120">
        <v>4088.4656601037159</v>
      </c>
      <c r="I17" s="120">
        <v>21924.498182124709</v>
      </c>
      <c r="J17" s="120">
        <v>32516.966100000001</v>
      </c>
      <c r="K17" s="110"/>
    </row>
    <row r="18" spans="1:11" s="103" customFormat="1" ht="11.25" x14ac:dyDescent="0.2">
      <c r="A18" s="117"/>
      <c r="B18" s="117" t="s">
        <v>68</v>
      </c>
      <c r="C18" s="118">
        <v>30360.987946369969</v>
      </c>
      <c r="D18" s="119">
        <v>428.67767566178901</v>
      </c>
      <c r="E18" s="119">
        <v>566.32817773957549</v>
      </c>
      <c r="F18" s="119">
        <v>9617.8526855507207</v>
      </c>
      <c r="G18" s="119">
        <v>7441.5474997090396</v>
      </c>
      <c r="H18" s="120">
        <v>7072.8290357770729</v>
      </c>
      <c r="I18" s="120">
        <v>39318.613550293281</v>
      </c>
      <c r="J18" s="120">
        <v>75571.131200000003</v>
      </c>
      <c r="K18" s="110"/>
    </row>
    <row r="19" spans="1:11" s="103" customFormat="1" ht="11.25" x14ac:dyDescent="0.2">
      <c r="A19" s="117"/>
      <c r="B19" s="117" t="s">
        <v>69</v>
      </c>
      <c r="C19" s="118">
        <v>936.51218907970997</v>
      </c>
      <c r="D19" s="119">
        <v>533.84074687330747</v>
      </c>
      <c r="E19" s="119">
        <v>96.315924848229159</v>
      </c>
      <c r="F19" s="119">
        <v>29.421127578101995</v>
      </c>
      <c r="G19" s="119">
        <v>8202.21510218802</v>
      </c>
      <c r="H19" s="120">
        <v>1938.9797010033788</v>
      </c>
      <c r="I19" s="120">
        <v>27492.974863585463</v>
      </c>
      <c r="J19" s="120">
        <v>39171.417399999998</v>
      </c>
      <c r="K19" s="110"/>
    </row>
    <row r="20" spans="1:11" s="103" customFormat="1" ht="11.25" x14ac:dyDescent="0.2">
      <c r="A20" s="117"/>
      <c r="B20" s="117" t="s">
        <v>70</v>
      </c>
      <c r="C20" s="118">
        <v>11271.594631937744</v>
      </c>
      <c r="D20" s="119">
        <v>1602.1294049682224</v>
      </c>
      <c r="E20" s="119">
        <v>752.78910357037762</v>
      </c>
      <c r="F20" s="119">
        <v>3444.0898490596469</v>
      </c>
      <c r="G20" s="119">
        <v>7647.9612170397249</v>
      </c>
      <c r="H20" s="120">
        <v>12648.737969377737</v>
      </c>
      <c r="I20" s="120">
        <v>38405.912522165847</v>
      </c>
      <c r="J20" s="120">
        <v>68885.035000000003</v>
      </c>
      <c r="K20" s="110"/>
    </row>
    <row r="21" spans="1:11" s="103" customFormat="1" ht="11.25" x14ac:dyDescent="0.2">
      <c r="A21" s="117"/>
      <c r="B21" s="117" t="s">
        <v>71</v>
      </c>
      <c r="C21" s="118">
        <v>1717.4646085788531</v>
      </c>
      <c r="D21" s="119">
        <v>322.42979057801114</v>
      </c>
      <c r="E21" s="119">
        <v>128.5977881298295</v>
      </c>
      <c r="F21" s="119">
        <v>413.18934142630718</v>
      </c>
      <c r="G21" s="119">
        <v>1311.9700393323383</v>
      </c>
      <c r="H21" s="120">
        <v>2662.4378922161059</v>
      </c>
      <c r="I21" s="120">
        <v>11995.01282259117</v>
      </c>
      <c r="J21" s="120">
        <v>17724.723600000001</v>
      </c>
      <c r="K21" s="110"/>
    </row>
    <row r="22" spans="1:11" s="103" customFormat="1" ht="11.25" x14ac:dyDescent="0.2">
      <c r="A22" s="117"/>
      <c r="B22" s="117" t="s">
        <v>72</v>
      </c>
      <c r="C22" s="118">
        <v>7248.0885121625561</v>
      </c>
      <c r="D22" s="119">
        <v>106.65174613220968</v>
      </c>
      <c r="E22" s="119">
        <v>50.645969359626022</v>
      </c>
      <c r="F22" s="119">
        <v>895.05933926565194</v>
      </c>
      <c r="G22" s="119">
        <v>8511.8930024128858</v>
      </c>
      <c r="H22" s="120">
        <v>2852.6028724914545</v>
      </c>
      <c r="I22" s="120">
        <v>18843.735536706921</v>
      </c>
      <c r="J22" s="120">
        <v>36718.558300000004</v>
      </c>
      <c r="K22" s="110"/>
    </row>
    <row r="23" spans="1:11" s="111" customFormat="1" ht="11.25" x14ac:dyDescent="0.2">
      <c r="A23" s="117"/>
      <c r="B23" s="117" t="s">
        <v>73</v>
      </c>
      <c r="C23" s="118">
        <v>7305.3386536438666</v>
      </c>
      <c r="D23" s="119">
        <v>79.346028457439843</v>
      </c>
      <c r="E23" s="119">
        <v>322.35793183214253</v>
      </c>
      <c r="F23" s="119">
        <v>1982.9673202151801</v>
      </c>
      <c r="G23" s="119">
        <v>2468.8430607499636</v>
      </c>
      <c r="H23" s="120">
        <v>5175.3166347570532</v>
      </c>
      <c r="I23" s="120">
        <v>23846.846010774716</v>
      </c>
      <c r="J23" s="120">
        <v>37215.080999999998</v>
      </c>
      <c r="K23" s="110"/>
    </row>
    <row r="24" spans="1:11" s="103" customFormat="1" ht="11.25" x14ac:dyDescent="0.2">
      <c r="A24" s="117"/>
      <c r="B24" s="117" t="s">
        <v>74</v>
      </c>
      <c r="C24" s="118">
        <v>19044.064663620262</v>
      </c>
      <c r="D24" s="119">
        <v>67.881598425361005</v>
      </c>
      <c r="E24" s="119">
        <v>266.03584064127244</v>
      </c>
      <c r="F24" s="119">
        <v>5442.3624288118599</v>
      </c>
      <c r="G24" s="119">
        <v>3627.0546579771217</v>
      </c>
      <c r="H24" s="120">
        <v>3524.2828972722427</v>
      </c>
      <c r="I24" s="120">
        <v>18013.725870875591</v>
      </c>
      <c r="J24" s="120">
        <v>39100.683099999995</v>
      </c>
      <c r="K24" s="110"/>
    </row>
    <row r="25" spans="1:11" s="103" customFormat="1" ht="11.25" x14ac:dyDescent="0.2">
      <c r="A25" s="121" t="s">
        <v>45</v>
      </c>
      <c r="B25" s="121"/>
      <c r="C25" s="122">
        <v>153776.34220340333</v>
      </c>
      <c r="D25" s="122">
        <v>9640.3707754045663</v>
      </c>
      <c r="E25" s="122">
        <v>6583.6427639300682</v>
      </c>
      <c r="F25" s="122">
        <v>39662.748032439122</v>
      </c>
      <c r="G25" s="122">
        <v>99684.233507701618</v>
      </c>
      <c r="H25" s="122">
        <v>109458.4075600582</v>
      </c>
      <c r="I25" s="122">
        <v>455509.21432194125</v>
      </c>
      <c r="J25" s="122">
        <v>794989.46310000017</v>
      </c>
      <c r="K25" s="110"/>
    </row>
    <row r="26" spans="1:11" s="103" customFormat="1" ht="11.25" x14ac:dyDescent="0.2">
      <c r="A26" s="117"/>
      <c r="B26" s="117" t="s">
        <v>75</v>
      </c>
      <c r="C26" s="118">
        <v>5970.8143134876118</v>
      </c>
      <c r="D26" s="119">
        <v>1437.2619145543958</v>
      </c>
      <c r="E26" s="119">
        <v>265.17237412423799</v>
      </c>
      <c r="F26" s="119">
        <v>204.78029735667434</v>
      </c>
      <c r="G26" s="119">
        <v>16487.074678384772</v>
      </c>
      <c r="H26" s="120">
        <v>4701.2990042384145</v>
      </c>
      <c r="I26" s="120">
        <v>76338.879612567252</v>
      </c>
      <c r="J26" s="120">
        <v>104995.72159999999</v>
      </c>
      <c r="K26" s="110"/>
    </row>
    <row r="27" spans="1:11" s="103" customFormat="1" ht="11.25" x14ac:dyDescent="0.2">
      <c r="A27" s="117"/>
      <c r="B27" s="117" t="s">
        <v>76</v>
      </c>
      <c r="C27" s="118">
        <v>10765.166536008068</v>
      </c>
      <c r="D27" s="119">
        <v>1634.161093021004</v>
      </c>
      <c r="E27" s="119">
        <v>240.98101561251224</v>
      </c>
      <c r="F27" s="119">
        <v>980.54592833601589</v>
      </c>
      <c r="G27" s="119">
        <v>9082.556825478443</v>
      </c>
      <c r="H27" s="120">
        <v>4178.7328177299369</v>
      </c>
      <c r="I27" s="120">
        <v>21303.526640486052</v>
      </c>
      <c r="J27" s="120">
        <v>46224.578999999998</v>
      </c>
      <c r="K27" s="110"/>
    </row>
    <row r="28" spans="1:11" s="103" customFormat="1" ht="11.25" x14ac:dyDescent="0.2">
      <c r="A28" s="117"/>
      <c r="B28" s="117" t="s">
        <v>77</v>
      </c>
      <c r="C28" s="118">
        <v>5197.6510538378943</v>
      </c>
      <c r="D28" s="119">
        <v>1807.6842405177779</v>
      </c>
      <c r="E28" s="119">
        <v>147.91214366867979</v>
      </c>
      <c r="F28" s="119">
        <v>444.91367541170212</v>
      </c>
      <c r="G28" s="119">
        <v>7087.0915232781217</v>
      </c>
      <c r="H28" s="120">
        <v>2833.4162454482966</v>
      </c>
      <c r="I28" s="120">
        <v>51322.216668660927</v>
      </c>
      <c r="J28" s="120">
        <v>67951.058199999999</v>
      </c>
      <c r="K28" s="110"/>
    </row>
    <row r="29" spans="1:11" s="103" customFormat="1" ht="11.25" x14ac:dyDescent="0.2">
      <c r="A29" s="117"/>
      <c r="B29" s="117" t="s">
        <v>2</v>
      </c>
      <c r="C29" s="118">
        <v>26744.784409157332</v>
      </c>
      <c r="D29" s="119">
        <v>890.60183864432736</v>
      </c>
      <c r="E29" s="119">
        <v>1200.1201109522653</v>
      </c>
      <c r="F29" s="119">
        <v>2139.920903289601</v>
      </c>
      <c r="G29" s="119">
        <v>24566.73149675606</v>
      </c>
      <c r="H29" s="120">
        <v>11972.436249931061</v>
      </c>
      <c r="I29" s="120">
        <v>73050.122797848511</v>
      </c>
      <c r="J29" s="120">
        <v>136284.87599999999</v>
      </c>
      <c r="K29" s="110"/>
    </row>
    <row r="30" spans="1:11" s="103" customFormat="1" ht="11.25" x14ac:dyDescent="0.2">
      <c r="A30" s="117"/>
      <c r="B30" s="117" t="s">
        <v>78</v>
      </c>
      <c r="C30" s="118">
        <v>1844.6709878695381</v>
      </c>
      <c r="D30" s="119">
        <v>292.6710034935</v>
      </c>
      <c r="E30" s="119">
        <v>282.14671396457584</v>
      </c>
      <c r="F30" s="119">
        <v>255.41416540293264</v>
      </c>
      <c r="G30" s="119">
        <v>10274.923973745994</v>
      </c>
      <c r="H30" s="120">
        <v>5041.6850358741613</v>
      </c>
      <c r="I30" s="120">
        <v>32653.711950455167</v>
      </c>
      <c r="J30" s="120">
        <v>50134.395500000006</v>
      </c>
      <c r="K30" s="110"/>
    </row>
    <row r="31" spans="1:11" s="103" customFormat="1" ht="11.25" x14ac:dyDescent="0.2">
      <c r="A31" s="117"/>
      <c r="B31" s="117" t="s">
        <v>79</v>
      </c>
      <c r="C31" s="118">
        <v>241.30510700283227</v>
      </c>
      <c r="D31" s="119">
        <v>359.39895454843526</v>
      </c>
      <c r="E31" s="119">
        <v>107.44786209732491</v>
      </c>
      <c r="F31" s="119">
        <v>5.8079104633248697</v>
      </c>
      <c r="G31" s="119">
        <v>10544.503626472577</v>
      </c>
      <c r="H31" s="120">
        <v>4025.0898704647425</v>
      </c>
      <c r="I31" s="120">
        <v>34163.177389877412</v>
      </c>
      <c r="J31" s="120">
        <v>49435.1149</v>
      </c>
      <c r="K31" s="110"/>
    </row>
    <row r="32" spans="1:11" s="103" customFormat="1" ht="11.25" x14ac:dyDescent="0.2">
      <c r="A32" s="117"/>
      <c r="B32" s="117" t="s">
        <v>80</v>
      </c>
      <c r="C32" s="118">
        <v>3985.8026374786859</v>
      </c>
      <c r="D32" s="119">
        <v>338.9064764542818</v>
      </c>
      <c r="E32" s="119">
        <v>290.97436205231543</v>
      </c>
      <c r="F32" s="119">
        <v>440.25035121123221</v>
      </c>
      <c r="G32" s="119">
        <v>4531.1222974242828</v>
      </c>
      <c r="H32" s="120">
        <v>3199.5465115458892</v>
      </c>
      <c r="I32" s="120">
        <v>28080.671966255773</v>
      </c>
      <c r="J32" s="120">
        <v>39986.7739</v>
      </c>
      <c r="K32" s="110" t="s">
        <v>109</v>
      </c>
    </row>
    <row r="33" spans="1:11" s="103" customFormat="1" ht="11.25" x14ac:dyDescent="0.2">
      <c r="A33" s="117"/>
      <c r="B33" s="117" t="s">
        <v>81</v>
      </c>
      <c r="C33" s="118">
        <v>6281.0412173343111</v>
      </c>
      <c r="D33" s="119">
        <v>130.15995069446279</v>
      </c>
      <c r="E33" s="119">
        <v>97.272514504899647</v>
      </c>
      <c r="F33" s="119">
        <v>874.43111751235892</v>
      </c>
      <c r="G33" s="119">
        <v>2887.1997638573648</v>
      </c>
      <c r="H33" s="120">
        <v>1631.8999357855887</v>
      </c>
      <c r="I33" s="120">
        <v>21024.442435335735</v>
      </c>
      <c r="J33" s="120">
        <v>31177.584699999999</v>
      </c>
      <c r="K33" s="110"/>
    </row>
    <row r="34" spans="1:11" s="103" customFormat="1" ht="11.25" x14ac:dyDescent="0.2">
      <c r="A34" s="117"/>
      <c r="B34" s="117" t="s">
        <v>82</v>
      </c>
      <c r="C34" s="118">
        <v>455.29140269736502</v>
      </c>
      <c r="D34" s="119">
        <v>1873.3746035772319</v>
      </c>
      <c r="E34" s="119">
        <v>44.309824336296231</v>
      </c>
      <c r="F34" s="119">
        <v>61.30015600609218</v>
      </c>
      <c r="G34" s="119">
        <v>2671.0383811998536</v>
      </c>
      <c r="H34" s="120">
        <v>3440.2479138893482</v>
      </c>
      <c r="I34" s="120">
        <v>49425.684330306001</v>
      </c>
      <c r="J34" s="120">
        <v>57848.646300000008</v>
      </c>
      <c r="K34" s="110"/>
    </row>
    <row r="35" spans="1:11" s="103" customFormat="1" ht="11.25" x14ac:dyDescent="0.2">
      <c r="A35" s="117"/>
      <c r="B35" s="117" t="s">
        <v>83</v>
      </c>
      <c r="C35" s="118">
        <v>18681.97644402544</v>
      </c>
      <c r="D35" s="119">
        <v>628.27450911877497</v>
      </c>
      <c r="E35" s="119">
        <v>341.86048793209</v>
      </c>
      <c r="F35" s="119">
        <v>1892.2192728730324</v>
      </c>
      <c r="G35" s="119">
        <v>17832.434290235007</v>
      </c>
      <c r="H35" s="120">
        <v>7914.9791828262842</v>
      </c>
      <c r="I35" s="120">
        <v>40111.210158735426</v>
      </c>
      <c r="J35" s="120">
        <v>83618.515799999994</v>
      </c>
      <c r="K35" s="110"/>
    </row>
    <row r="36" spans="1:11" s="103" customFormat="1" ht="11.25" x14ac:dyDescent="0.2">
      <c r="A36" s="117"/>
      <c r="B36" s="117" t="s">
        <v>84</v>
      </c>
      <c r="C36" s="118">
        <v>33337.294126134861</v>
      </c>
      <c r="D36" s="119">
        <v>472.6532594420579</v>
      </c>
      <c r="E36" s="119">
        <v>1271.5489137494219</v>
      </c>
      <c r="F36" s="119">
        <v>5567.6583121966742</v>
      </c>
      <c r="G36" s="119">
        <v>50492.828088134556</v>
      </c>
      <c r="H36" s="120">
        <v>13182.3701227868</v>
      </c>
      <c r="I36" s="120">
        <v>89112.516901948984</v>
      </c>
      <c r="J36" s="120">
        <v>182301.55309999999</v>
      </c>
      <c r="K36" s="110"/>
    </row>
    <row r="37" spans="1:11" s="103" customFormat="1" ht="11.25" x14ac:dyDescent="0.2">
      <c r="A37" s="117"/>
      <c r="B37" s="117" t="s">
        <v>85</v>
      </c>
      <c r="C37" s="118">
        <v>8850.8501234290088</v>
      </c>
      <c r="D37" s="119">
        <v>1842.5130805341441</v>
      </c>
      <c r="E37" s="119">
        <v>573.97739157052956</v>
      </c>
      <c r="F37" s="119">
        <v>329.4189149574155</v>
      </c>
      <c r="G37" s="119">
        <v>16436.324563351405</v>
      </c>
      <c r="H37" s="120">
        <v>7558.6049476467233</v>
      </c>
      <c r="I37" s="120">
        <v>59115.982008425613</v>
      </c>
      <c r="J37" s="120">
        <v>94048.833200000008</v>
      </c>
      <c r="K37" s="110"/>
    </row>
    <row r="38" spans="1:11" s="103" customFormat="1" ht="11.25" x14ac:dyDescent="0.2">
      <c r="A38" s="117"/>
      <c r="B38" s="117" t="s">
        <v>86</v>
      </c>
      <c r="C38" s="118">
        <v>8531.2413822996241</v>
      </c>
      <c r="D38" s="119">
        <v>533.17330058833056</v>
      </c>
      <c r="E38" s="119">
        <v>236.09207572410466</v>
      </c>
      <c r="F38" s="119">
        <v>1026.9092619824498</v>
      </c>
      <c r="G38" s="119">
        <v>10965.886538583996</v>
      </c>
      <c r="H38" s="120">
        <v>3267.468866575985</v>
      </c>
      <c r="I38" s="120">
        <v>19280.207498210406</v>
      </c>
      <c r="J38" s="120">
        <v>41787.160400000001</v>
      </c>
      <c r="K38" s="110"/>
    </row>
    <row r="39" spans="1:11" s="103" customFormat="1" ht="11.25" x14ac:dyDescent="0.2">
      <c r="A39" s="121" t="s">
        <v>48</v>
      </c>
      <c r="B39" s="121"/>
      <c r="C39" s="122">
        <v>130887.88974076259</v>
      </c>
      <c r="D39" s="122">
        <v>12240.834225188722</v>
      </c>
      <c r="E39" s="122">
        <v>5099.8157902892535</v>
      </c>
      <c r="F39" s="122">
        <v>14223.570266999508</v>
      </c>
      <c r="G39" s="122">
        <v>183859.71604690241</v>
      </c>
      <c r="H39" s="122">
        <v>72947.776704743228</v>
      </c>
      <c r="I39" s="122">
        <v>594982.3503591133</v>
      </c>
      <c r="J39" s="122">
        <v>985794.81259999995</v>
      </c>
      <c r="K39" s="110"/>
    </row>
    <row r="40" spans="1:11" s="103" customFormat="1" ht="11.25" x14ac:dyDescent="0.2">
      <c r="A40" s="117"/>
      <c r="B40" s="123" t="s">
        <v>87</v>
      </c>
      <c r="C40" s="118">
        <v>3564.5563642962547</v>
      </c>
      <c r="D40" s="119">
        <v>495.99794893449854</v>
      </c>
      <c r="E40" s="119">
        <v>362.02710920420043</v>
      </c>
      <c r="F40" s="119">
        <v>335.04283074098367</v>
      </c>
      <c r="G40" s="119">
        <v>7087.6951089061822</v>
      </c>
      <c r="H40" s="120">
        <v>3325.2510728746074</v>
      </c>
      <c r="I40" s="120">
        <v>23714.061426525237</v>
      </c>
      <c r="J40" s="120">
        <v>38214.546199999997</v>
      </c>
      <c r="K40" s="110"/>
    </row>
    <row r="41" spans="1:11" s="103" customFormat="1" ht="11.25" x14ac:dyDescent="0.2">
      <c r="A41" s="117"/>
      <c r="B41" s="123" t="s">
        <v>88</v>
      </c>
      <c r="C41" s="118">
        <v>635.24938969639595</v>
      </c>
      <c r="D41" s="119">
        <v>436.31353707471135</v>
      </c>
      <c r="E41" s="119">
        <v>141.29822159812511</v>
      </c>
      <c r="F41" s="119">
        <v>98.86315030623345</v>
      </c>
      <c r="G41" s="119">
        <v>9044.1063087717685</v>
      </c>
      <c r="H41" s="120">
        <v>9338.5179906165376</v>
      </c>
      <c r="I41" s="120">
        <v>33534.073202548694</v>
      </c>
      <c r="J41" s="120">
        <v>53030.695500000002</v>
      </c>
      <c r="K41" s="110"/>
    </row>
    <row r="42" spans="1:11" s="103" customFormat="1" ht="11.25" x14ac:dyDescent="0.2">
      <c r="A42" s="117"/>
      <c r="B42" s="123" t="s">
        <v>89</v>
      </c>
      <c r="C42" s="118">
        <v>1803.9347228938695</v>
      </c>
      <c r="D42" s="119">
        <v>748.67961767500833</v>
      </c>
      <c r="E42" s="119">
        <v>276.80467359964126</v>
      </c>
      <c r="F42" s="119">
        <v>298.78341272518981</v>
      </c>
      <c r="G42" s="119">
        <v>7288.4838176094872</v>
      </c>
      <c r="H42" s="120">
        <v>5932.9495048292483</v>
      </c>
      <c r="I42" s="120">
        <v>39495.309276117951</v>
      </c>
      <c r="J42" s="120">
        <v>55247.378200000006</v>
      </c>
      <c r="K42" s="110"/>
    </row>
    <row r="43" spans="1:11" s="103" customFormat="1" ht="11.25" x14ac:dyDescent="0.2">
      <c r="A43" s="117"/>
      <c r="B43" s="123" t="s">
        <v>90</v>
      </c>
      <c r="C43" s="118">
        <v>13847.853907551391</v>
      </c>
      <c r="D43" s="119">
        <v>380.38990377231664</v>
      </c>
      <c r="E43" s="119">
        <v>3031.8726747772916</v>
      </c>
      <c r="F43" s="119">
        <v>635.25588775576819</v>
      </c>
      <c r="G43" s="119">
        <v>13760.332486986899</v>
      </c>
      <c r="H43" s="120">
        <v>7762.7294000798092</v>
      </c>
      <c r="I43" s="120">
        <v>42116.299714588065</v>
      </c>
      <c r="J43" s="120">
        <v>80264.222200000004</v>
      </c>
      <c r="K43" s="110"/>
    </row>
    <row r="44" spans="1:11" s="103" customFormat="1" ht="11.25" x14ac:dyDescent="0.2">
      <c r="A44" s="117"/>
      <c r="B44" s="123" t="s">
        <v>3</v>
      </c>
      <c r="C44" s="118">
        <v>1940.9989059430934</v>
      </c>
      <c r="D44" s="119">
        <v>2815.3387943566077</v>
      </c>
      <c r="E44" s="119">
        <v>414.32776785046565</v>
      </c>
      <c r="F44" s="119">
        <v>356.00907243203892</v>
      </c>
      <c r="G44" s="119">
        <v>6274.4083663788733</v>
      </c>
      <c r="H44" s="120">
        <v>10226.594283180752</v>
      </c>
      <c r="I44" s="120">
        <v>40998.005654722241</v>
      </c>
      <c r="J44" s="120">
        <v>62313.664700000001</v>
      </c>
      <c r="K44" s="110"/>
    </row>
    <row r="45" spans="1:11" s="103" customFormat="1" ht="11.25" x14ac:dyDescent="0.2">
      <c r="A45" s="117"/>
      <c r="B45" s="123" t="s">
        <v>91</v>
      </c>
      <c r="C45" s="118">
        <v>468.38049332506358</v>
      </c>
      <c r="D45" s="119">
        <v>1608.7101082347112</v>
      </c>
      <c r="E45" s="119">
        <v>88.246212953829129</v>
      </c>
      <c r="F45" s="119">
        <v>63.45381560883078</v>
      </c>
      <c r="G45" s="119">
        <v>624.42336624023642</v>
      </c>
      <c r="H45" s="120">
        <v>4214.3872925864835</v>
      </c>
      <c r="I45" s="120">
        <v>33751.026242268505</v>
      </c>
      <c r="J45" s="120">
        <v>40691.719899999996</v>
      </c>
      <c r="K45" s="110"/>
    </row>
    <row r="46" spans="1:11" s="103" customFormat="1" ht="11.25" x14ac:dyDescent="0.2">
      <c r="A46" s="117"/>
      <c r="B46" s="123" t="s">
        <v>92</v>
      </c>
      <c r="C46" s="118">
        <v>347.497430501194</v>
      </c>
      <c r="D46" s="119">
        <v>244.51075575971612</v>
      </c>
      <c r="E46" s="119">
        <v>140.07219957656304</v>
      </c>
      <c r="F46" s="119">
        <v>95.034683663970341</v>
      </c>
      <c r="G46" s="119">
        <v>8101.661750286863</v>
      </c>
      <c r="H46" s="120">
        <v>1967.7058398980444</v>
      </c>
      <c r="I46" s="120">
        <v>20619.017307641592</v>
      </c>
      <c r="J46" s="120">
        <v>31325.4306</v>
      </c>
      <c r="K46" s="110"/>
    </row>
    <row r="47" spans="1:11" s="103" customFormat="1" ht="11.25" x14ac:dyDescent="0.2">
      <c r="A47" s="117"/>
      <c r="B47" s="123" t="s">
        <v>93</v>
      </c>
      <c r="C47" s="118">
        <v>1540.8740212089679</v>
      </c>
      <c r="D47" s="119">
        <v>1082.3559117706552</v>
      </c>
      <c r="E47" s="119">
        <v>313.39769023201723</v>
      </c>
      <c r="F47" s="119">
        <v>228.95530387206117</v>
      </c>
      <c r="G47" s="119">
        <v>7599.9927107953463</v>
      </c>
      <c r="H47" s="120">
        <v>5575.9431995303567</v>
      </c>
      <c r="I47" s="120">
        <v>35002.204970334729</v>
      </c>
      <c r="J47" s="120">
        <v>50885.813200000004</v>
      </c>
      <c r="K47" s="110"/>
    </row>
    <row r="48" spans="1:11" s="103" customFormat="1" ht="11.25" x14ac:dyDescent="0.2">
      <c r="A48" s="117"/>
      <c r="B48" s="123" t="s">
        <v>94</v>
      </c>
      <c r="C48" s="118">
        <v>449.5544189633614</v>
      </c>
      <c r="D48" s="119">
        <v>1210.1854945004288</v>
      </c>
      <c r="E48" s="119">
        <v>50.971210546065521</v>
      </c>
      <c r="F48" s="119">
        <v>32.647393789033487</v>
      </c>
      <c r="G48" s="119">
        <v>12673.78552517907</v>
      </c>
      <c r="H48" s="120">
        <v>3183.0682081423251</v>
      </c>
      <c r="I48" s="120">
        <v>25636.292136457785</v>
      </c>
      <c r="J48" s="120">
        <v>43171.209600000002</v>
      </c>
      <c r="K48" s="110"/>
    </row>
    <row r="49" spans="1:11" s="103" customFormat="1" ht="11.25" x14ac:dyDescent="0.2">
      <c r="A49" s="117"/>
      <c r="B49" s="123" t="s">
        <v>95</v>
      </c>
      <c r="C49" s="118">
        <v>768.64444797035401</v>
      </c>
      <c r="D49" s="119">
        <v>6196.0525402983449</v>
      </c>
      <c r="E49" s="119">
        <v>223.67214204955718</v>
      </c>
      <c r="F49" s="119">
        <v>104.07362845330782</v>
      </c>
      <c r="G49" s="119">
        <v>12440.282550608863</v>
      </c>
      <c r="H49" s="120">
        <v>9498.6266290615749</v>
      </c>
      <c r="I49" s="120">
        <v>67867.160518464618</v>
      </c>
      <c r="J49" s="120">
        <v>96890.3652</v>
      </c>
      <c r="K49" s="110"/>
    </row>
    <row r="50" spans="1:11" s="103" customFormat="1" ht="11.25" x14ac:dyDescent="0.2">
      <c r="A50" s="117"/>
      <c r="B50" s="123" t="s">
        <v>96</v>
      </c>
      <c r="C50" s="118">
        <v>2110.429215926998</v>
      </c>
      <c r="D50" s="119">
        <v>5476.3719014983171</v>
      </c>
      <c r="E50" s="119">
        <v>1081.735501139854</v>
      </c>
      <c r="F50" s="119">
        <v>174.33412401382418</v>
      </c>
      <c r="G50" s="119">
        <v>10489.57252630051</v>
      </c>
      <c r="H50" s="120">
        <v>8093.6354129083829</v>
      </c>
      <c r="I50" s="120">
        <v>73651.87026623977</v>
      </c>
      <c r="J50" s="120">
        <v>100729.28069999999</v>
      </c>
      <c r="K50" s="110"/>
    </row>
    <row r="51" spans="1:11" s="103" customFormat="1" ht="11.25" x14ac:dyDescent="0.2">
      <c r="A51" s="125"/>
      <c r="B51" s="126" t="s">
        <v>97</v>
      </c>
      <c r="C51" s="127">
        <v>1236.2659015155016</v>
      </c>
      <c r="D51" s="128">
        <v>3072.4157571463156</v>
      </c>
      <c r="E51" s="128">
        <v>415.15867003791476</v>
      </c>
      <c r="F51" s="128">
        <v>54.806205983967899</v>
      </c>
      <c r="G51" s="128">
        <v>16337.944657625794</v>
      </c>
      <c r="H51" s="129">
        <v>6653.6649182723104</v>
      </c>
      <c r="I51" s="129">
        <v>46970.599401386127</v>
      </c>
      <c r="J51" s="129">
        <v>74631.243099999992</v>
      </c>
      <c r="K51" s="110"/>
    </row>
    <row r="52" spans="1:11" s="103" customFormat="1" ht="11.25" x14ac:dyDescent="0.2">
      <c r="A52" s="121" t="s">
        <v>49</v>
      </c>
      <c r="B52" s="121"/>
      <c r="C52" s="122">
        <v>28714.239219792442</v>
      </c>
      <c r="D52" s="122">
        <v>23767.322271021629</v>
      </c>
      <c r="E52" s="122">
        <v>6539.5840735655238</v>
      </c>
      <c r="F52" s="122">
        <v>2477.2595093452101</v>
      </c>
      <c r="G52" s="122">
        <v>111722.6891756899</v>
      </c>
      <c r="H52" s="122">
        <v>75773.073751980439</v>
      </c>
      <c r="I52" s="122">
        <v>483355.92011729535</v>
      </c>
      <c r="J52" s="122">
        <v>727395.56910000008</v>
      </c>
      <c r="K52" s="110"/>
    </row>
    <row r="53" spans="1:11" s="103" customFormat="1" ht="11.25" x14ac:dyDescent="0.2">
      <c r="A53" s="117"/>
      <c r="B53" s="117" t="s">
        <v>108</v>
      </c>
      <c r="C53" s="118">
        <v>1064.7297629933523</v>
      </c>
      <c r="D53" s="119">
        <v>1660.5267568276622</v>
      </c>
      <c r="E53" s="119">
        <v>358.41844552875489</v>
      </c>
      <c r="F53" s="119">
        <v>171.14732560657777</v>
      </c>
      <c r="G53" s="119">
        <v>2747.2752953431473</v>
      </c>
      <c r="H53" s="120">
        <v>5461.7487233400052</v>
      </c>
      <c r="I53" s="120">
        <v>21163.603941573649</v>
      </c>
      <c r="J53" s="120">
        <v>32285.155599999998</v>
      </c>
      <c r="K53" s="110"/>
    </row>
    <row r="54" spans="1:11" s="103" customFormat="1" ht="11.25" x14ac:dyDescent="0.2">
      <c r="A54" s="117"/>
      <c r="B54" s="117" t="s">
        <v>99</v>
      </c>
      <c r="C54" s="118">
        <v>1332.8841261288562</v>
      </c>
      <c r="D54" s="119">
        <v>1310.9954419969472</v>
      </c>
      <c r="E54" s="119">
        <v>288.8021931399673</v>
      </c>
      <c r="F54" s="119">
        <v>165.03164275181868</v>
      </c>
      <c r="G54" s="119">
        <v>3483.4391217559305</v>
      </c>
      <c r="H54" s="120">
        <v>3622.3315423428749</v>
      </c>
      <c r="I54" s="120">
        <v>19013.031317387242</v>
      </c>
      <c r="J54" s="120">
        <v>28886.452100000002</v>
      </c>
      <c r="K54" s="110"/>
    </row>
    <row r="55" spans="1:11" s="103" customFormat="1" ht="11.25" x14ac:dyDescent="0.2">
      <c r="A55" s="117"/>
      <c r="B55" s="117" t="s">
        <v>100</v>
      </c>
      <c r="C55" s="118">
        <v>1090.8090016040944</v>
      </c>
      <c r="D55" s="119">
        <v>1827.9984059235148</v>
      </c>
      <c r="E55" s="119">
        <v>246.94190858310947</v>
      </c>
      <c r="F55" s="119">
        <v>90.613615983570938</v>
      </c>
      <c r="G55" s="119">
        <v>2838.2470663500844</v>
      </c>
      <c r="H55" s="120">
        <v>4715.3084405153977</v>
      </c>
      <c r="I55" s="120">
        <v>23225.246893007366</v>
      </c>
      <c r="J55" s="120">
        <v>33853.938099999999</v>
      </c>
      <c r="K55" s="110"/>
    </row>
    <row r="56" spans="1:11" s="103" customFormat="1" ht="11.25" x14ac:dyDescent="0.2">
      <c r="A56" s="117"/>
      <c r="B56" s="117" t="s">
        <v>101</v>
      </c>
      <c r="C56" s="118">
        <v>21938.914500178322</v>
      </c>
      <c r="D56" s="119">
        <v>869.8533227581778</v>
      </c>
      <c r="E56" s="119">
        <v>1043.3753985729545</v>
      </c>
      <c r="F56" s="119">
        <v>3762.1357795789227</v>
      </c>
      <c r="G56" s="119">
        <v>15840.833232605017</v>
      </c>
      <c r="H56" s="120">
        <v>10538.686053670401</v>
      </c>
      <c r="I56" s="120">
        <v>56204.292071794043</v>
      </c>
      <c r="J56" s="120">
        <v>102673.81879999999</v>
      </c>
      <c r="K56" s="110"/>
    </row>
    <row r="57" spans="1:11" s="103" customFormat="1" ht="11.25" x14ac:dyDescent="0.2">
      <c r="A57" s="117"/>
      <c r="B57" s="117" t="s">
        <v>102</v>
      </c>
      <c r="C57" s="118">
        <v>317.84818497619989</v>
      </c>
      <c r="D57" s="119">
        <v>380.39810858302957</v>
      </c>
      <c r="E57" s="119">
        <v>85.77984452668872</v>
      </c>
      <c r="F57" s="119">
        <v>40.09112767655234</v>
      </c>
      <c r="G57" s="119">
        <v>645.4565492604587</v>
      </c>
      <c r="H57" s="120">
        <v>3161.6790869827091</v>
      </c>
      <c r="I57" s="120">
        <v>9515.0529533474673</v>
      </c>
      <c r="J57" s="120">
        <v>14066.123600000001</v>
      </c>
      <c r="K57" s="110"/>
    </row>
    <row r="58" spans="1:11" s="103" customFormat="1" ht="11.25" x14ac:dyDescent="0.2">
      <c r="A58" s="117"/>
      <c r="B58" s="117" t="s">
        <v>103</v>
      </c>
      <c r="C58" s="118">
        <v>377.11360401550155</v>
      </c>
      <c r="D58" s="119">
        <v>949.31142127539636</v>
      </c>
      <c r="E58" s="119">
        <v>74.436174481707354</v>
      </c>
      <c r="F58" s="119">
        <v>41.553574432579467</v>
      </c>
      <c r="G58" s="119">
        <v>9695.4733455804417</v>
      </c>
      <c r="H58" s="120">
        <v>3389.5590402217222</v>
      </c>
      <c r="I58" s="120">
        <v>19540.329188857813</v>
      </c>
      <c r="J58" s="120">
        <v>33984.669200000004</v>
      </c>
      <c r="K58" s="110"/>
    </row>
    <row r="59" spans="1:11" s="103" customFormat="1" ht="11.25" x14ac:dyDescent="0.2">
      <c r="A59" s="117"/>
      <c r="B59" s="117" t="s">
        <v>4</v>
      </c>
      <c r="C59" s="118">
        <v>1241.8499565191053</v>
      </c>
      <c r="D59" s="119">
        <v>1434.3180421838942</v>
      </c>
      <c r="E59" s="119">
        <v>208.84873312375677</v>
      </c>
      <c r="F59" s="119">
        <v>162.99999024282496</v>
      </c>
      <c r="G59" s="119">
        <v>8993.2248578621802</v>
      </c>
      <c r="H59" s="120">
        <v>8914.2485028037881</v>
      </c>
      <c r="I59" s="120">
        <v>41751.017677750096</v>
      </c>
      <c r="J59" s="120">
        <v>62380.50778</v>
      </c>
      <c r="K59" s="110"/>
    </row>
    <row r="60" spans="1:11" s="103" customFormat="1" ht="11.25" x14ac:dyDescent="0.2">
      <c r="A60" s="117"/>
      <c r="B60" s="117" t="s">
        <v>104</v>
      </c>
      <c r="C60" s="118">
        <v>2348.0139654480058</v>
      </c>
      <c r="D60" s="119">
        <v>3574.8073126794516</v>
      </c>
      <c r="E60" s="119">
        <v>630.07472926989078</v>
      </c>
      <c r="F60" s="119">
        <v>390.15722763280269</v>
      </c>
      <c r="G60" s="119">
        <v>1254.4366939348258</v>
      </c>
      <c r="H60" s="120">
        <v>7232.2721412169722</v>
      </c>
      <c r="I60" s="120">
        <v>12858.698885083657</v>
      </c>
      <c r="J60" s="120">
        <v>27508.146499999995</v>
      </c>
      <c r="K60" s="110"/>
    </row>
    <row r="61" spans="1:11" s="103" customFormat="1" ht="11.25" x14ac:dyDescent="0.2">
      <c r="A61" s="117"/>
      <c r="B61" s="117" t="s">
        <v>105</v>
      </c>
      <c r="C61" s="118">
        <v>3778.7430523224543</v>
      </c>
      <c r="D61" s="119">
        <v>749.83251833992972</v>
      </c>
      <c r="E61" s="119">
        <v>348.00131237512051</v>
      </c>
      <c r="F61" s="119">
        <v>573.14771316961958</v>
      </c>
      <c r="G61" s="119">
        <v>10136.91834579838</v>
      </c>
      <c r="H61" s="120">
        <v>5063.389218732761</v>
      </c>
      <c r="I61" s="120">
        <v>33393.483585600974</v>
      </c>
      <c r="J61" s="120">
        <v>52897.220319999993</v>
      </c>
      <c r="K61" s="110"/>
    </row>
    <row r="62" spans="1:11" s="103" customFormat="1" ht="11.25" x14ac:dyDescent="0.2">
      <c r="A62" s="117"/>
      <c r="B62" s="117" t="s">
        <v>106</v>
      </c>
      <c r="C62" s="118">
        <v>2016.1288030819053</v>
      </c>
      <c r="D62" s="119">
        <v>2166.1459787216463</v>
      </c>
      <c r="E62" s="119">
        <v>417.436240354576</v>
      </c>
      <c r="F62" s="119">
        <v>342.26146882954521</v>
      </c>
      <c r="G62" s="119">
        <v>5750.7591379367141</v>
      </c>
      <c r="H62" s="120">
        <v>17684.02571821618</v>
      </c>
      <c r="I62" s="120">
        <v>33233.335090518522</v>
      </c>
      <c r="J62" s="120">
        <v>60925.569499999998</v>
      </c>
      <c r="K62" s="110"/>
    </row>
    <row r="63" spans="1:11" s="103" customFormat="1" ht="11.25" x14ac:dyDescent="0.2">
      <c r="A63" s="121" t="s">
        <v>50</v>
      </c>
      <c r="B63" s="121"/>
      <c r="C63" s="122">
        <v>35507.034957267795</v>
      </c>
      <c r="D63" s="122">
        <v>14924.187309289651</v>
      </c>
      <c r="E63" s="122">
        <v>3702.1149799565255</v>
      </c>
      <c r="F63" s="122">
        <v>5739.1394659048128</v>
      </c>
      <c r="G63" s="122">
        <v>61386.063646427188</v>
      </c>
      <c r="H63" s="122">
        <v>69783.248468042817</v>
      </c>
      <c r="I63" s="122">
        <v>269898.0916049208</v>
      </c>
      <c r="J63" s="122">
        <v>449461.60149999999</v>
      </c>
      <c r="K63" s="110"/>
    </row>
    <row r="64" spans="1:11" s="103" customFormat="1" x14ac:dyDescent="0.2">
      <c r="A64" s="124" t="s">
        <v>51</v>
      </c>
      <c r="B64" s="124"/>
      <c r="C64" s="113">
        <v>348885.50612122612</v>
      </c>
      <c r="D64" s="113">
        <v>60572.714580904569</v>
      </c>
      <c r="E64" s="113">
        <v>21925.15760774137</v>
      </c>
      <c r="F64" s="113">
        <v>62102.71727468865</v>
      </c>
      <c r="G64" s="113">
        <v>456652.70237672108</v>
      </c>
      <c r="H64" s="113">
        <v>327962.5064848247</v>
      </c>
      <c r="I64" s="113">
        <v>1803745.5764032707</v>
      </c>
      <c r="J64" s="113">
        <v>2957641.4463</v>
      </c>
      <c r="K64" s="110"/>
    </row>
    <row r="65" spans="1:10" x14ac:dyDescent="0.2">
      <c r="A65" s="103" t="s">
        <v>433</v>
      </c>
    </row>
    <row r="67" spans="1:10" x14ac:dyDescent="0.2">
      <c r="C67" s="112"/>
      <c r="D67" s="112"/>
      <c r="E67" s="112"/>
      <c r="F67" s="112"/>
      <c r="G67" s="112"/>
      <c r="H67" s="112"/>
      <c r="I67" s="112"/>
      <c r="J67" s="112"/>
    </row>
  </sheetData>
  <mergeCells count="9">
    <mergeCell ref="J4:J6"/>
    <mergeCell ref="B3:B6"/>
    <mergeCell ref="I4:I6"/>
    <mergeCell ref="H4:H6"/>
    <mergeCell ref="G4:G6"/>
    <mergeCell ref="F5:F6"/>
    <mergeCell ref="E5:E6"/>
    <mergeCell ref="D5:D6"/>
    <mergeCell ref="C5:C6"/>
  </mergeCells>
  <pageMargins left="0.54" right="0.28000000000000003" top="0.64" bottom="1" header="0.511811024" footer="0.511811024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showGridLines="0" zoomScale="85" zoomScaleNormal="85" workbookViewId="0">
      <selection activeCell="K11" sqref="K11"/>
    </sheetView>
  </sheetViews>
  <sheetFormatPr baseColWidth="10" defaultRowHeight="12" x14ac:dyDescent="0.2"/>
  <cols>
    <col min="1" max="1" width="1.42578125" style="99" customWidth="1"/>
    <col min="2" max="2" width="19" style="100" bestFit="1" customWidth="1"/>
    <col min="3" max="3" width="8.7109375" style="100" customWidth="1"/>
    <col min="4" max="5" width="9.5703125" style="100" customWidth="1"/>
    <col min="6" max="6" width="10.5703125" style="100" customWidth="1"/>
    <col min="7" max="7" width="11.5703125" style="100" bestFit="1" customWidth="1"/>
    <col min="8" max="8" width="9.5703125" style="100" customWidth="1"/>
    <col min="9" max="9" width="7.85546875" style="100" bestFit="1" customWidth="1"/>
    <col min="10" max="10" width="8.5703125" style="100" customWidth="1"/>
    <col min="11" max="11" width="17.28515625" style="99" customWidth="1"/>
    <col min="12" max="246" width="11.42578125" style="99"/>
    <col min="247" max="247" width="1.42578125" style="99" customWidth="1"/>
    <col min="248" max="248" width="19" style="99" bestFit="1" customWidth="1"/>
    <col min="249" max="252" width="9.5703125" style="99" customWidth="1"/>
    <col min="253" max="253" width="11.5703125" style="99" bestFit="1" customWidth="1"/>
    <col min="254" max="256" width="9.5703125" style="99" customWidth="1"/>
    <col min="257" max="257" width="17.28515625" style="99" customWidth="1"/>
    <col min="258" max="502" width="11.42578125" style="99"/>
    <col min="503" max="503" width="1.42578125" style="99" customWidth="1"/>
    <col min="504" max="504" width="19" style="99" bestFit="1" customWidth="1"/>
    <col min="505" max="508" width="9.5703125" style="99" customWidth="1"/>
    <col min="509" max="509" width="11.5703125" style="99" bestFit="1" customWidth="1"/>
    <col min="510" max="512" width="9.5703125" style="99" customWidth="1"/>
    <col min="513" max="513" width="17.28515625" style="99" customWidth="1"/>
    <col min="514" max="758" width="11.42578125" style="99"/>
    <col min="759" max="759" width="1.42578125" style="99" customWidth="1"/>
    <col min="760" max="760" width="19" style="99" bestFit="1" customWidth="1"/>
    <col min="761" max="764" width="9.5703125" style="99" customWidth="1"/>
    <col min="765" max="765" width="11.5703125" style="99" bestFit="1" customWidth="1"/>
    <col min="766" max="768" width="9.5703125" style="99" customWidth="1"/>
    <col min="769" max="769" width="17.28515625" style="99" customWidth="1"/>
    <col min="770" max="1014" width="11.42578125" style="99"/>
    <col min="1015" max="1015" width="1.42578125" style="99" customWidth="1"/>
    <col min="1016" max="1016" width="19" style="99" bestFit="1" customWidth="1"/>
    <col min="1017" max="1020" width="9.5703125" style="99" customWidth="1"/>
    <col min="1021" max="1021" width="11.5703125" style="99" bestFit="1" customWidth="1"/>
    <col min="1022" max="1024" width="9.5703125" style="99" customWidth="1"/>
    <col min="1025" max="1025" width="17.28515625" style="99" customWidth="1"/>
    <col min="1026" max="1270" width="11.42578125" style="99"/>
    <col min="1271" max="1271" width="1.42578125" style="99" customWidth="1"/>
    <col min="1272" max="1272" width="19" style="99" bestFit="1" customWidth="1"/>
    <col min="1273" max="1276" width="9.5703125" style="99" customWidth="1"/>
    <col min="1277" max="1277" width="11.5703125" style="99" bestFit="1" customWidth="1"/>
    <col min="1278" max="1280" width="9.5703125" style="99" customWidth="1"/>
    <col min="1281" max="1281" width="17.28515625" style="99" customWidth="1"/>
    <col min="1282" max="1526" width="11.42578125" style="99"/>
    <col min="1527" max="1527" width="1.42578125" style="99" customWidth="1"/>
    <col min="1528" max="1528" width="19" style="99" bestFit="1" customWidth="1"/>
    <col min="1529" max="1532" width="9.5703125" style="99" customWidth="1"/>
    <col min="1533" max="1533" width="11.5703125" style="99" bestFit="1" customWidth="1"/>
    <col min="1534" max="1536" width="9.5703125" style="99" customWidth="1"/>
    <col min="1537" max="1537" width="17.28515625" style="99" customWidth="1"/>
    <col min="1538" max="1782" width="11.42578125" style="99"/>
    <col min="1783" max="1783" width="1.42578125" style="99" customWidth="1"/>
    <col min="1784" max="1784" width="19" style="99" bestFit="1" customWidth="1"/>
    <col min="1785" max="1788" width="9.5703125" style="99" customWidth="1"/>
    <col min="1789" max="1789" width="11.5703125" style="99" bestFit="1" customWidth="1"/>
    <col min="1790" max="1792" width="9.5703125" style="99" customWidth="1"/>
    <col min="1793" max="1793" width="17.28515625" style="99" customWidth="1"/>
    <col min="1794" max="2038" width="11.42578125" style="99"/>
    <col min="2039" max="2039" width="1.42578125" style="99" customWidth="1"/>
    <col min="2040" max="2040" width="19" style="99" bestFit="1" customWidth="1"/>
    <col min="2041" max="2044" width="9.5703125" style="99" customWidth="1"/>
    <col min="2045" max="2045" width="11.5703125" style="99" bestFit="1" customWidth="1"/>
    <col min="2046" max="2048" width="9.5703125" style="99" customWidth="1"/>
    <col min="2049" max="2049" width="17.28515625" style="99" customWidth="1"/>
    <col min="2050" max="2294" width="11.42578125" style="99"/>
    <col min="2295" max="2295" width="1.42578125" style="99" customWidth="1"/>
    <col min="2296" max="2296" width="19" style="99" bestFit="1" customWidth="1"/>
    <col min="2297" max="2300" width="9.5703125" style="99" customWidth="1"/>
    <col min="2301" max="2301" width="11.5703125" style="99" bestFit="1" customWidth="1"/>
    <col min="2302" max="2304" width="9.5703125" style="99" customWidth="1"/>
    <col min="2305" max="2305" width="17.28515625" style="99" customWidth="1"/>
    <col min="2306" max="2550" width="11.42578125" style="99"/>
    <col min="2551" max="2551" width="1.42578125" style="99" customWidth="1"/>
    <col min="2552" max="2552" width="19" style="99" bestFit="1" customWidth="1"/>
    <col min="2553" max="2556" width="9.5703125" style="99" customWidth="1"/>
    <col min="2557" max="2557" width="11.5703125" style="99" bestFit="1" customWidth="1"/>
    <col min="2558" max="2560" width="9.5703125" style="99" customWidth="1"/>
    <col min="2561" max="2561" width="17.28515625" style="99" customWidth="1"/>
    <col min="2562" max="2806" width="11.42578125" style="99"/>
    <col min="2807" max="2807" width="1.42578125" style="99" customWidth="1"/>
    <col min="2808" max="2808" width="19" style="99" bestFit="1" customWidth="1"/>
    <col min="2809" max="2812" width="9.5703125" style="99" customWidth="1"/>
    <col min="2813" max="2813" width="11.5703125" style="99" bestFit="1" customWidth="1"/>
    <col min="2814" max="2816" width="9.5703125" style="99" customWidth="1"/>
    <col min="2817" max="2817" width="17.28515625" style="99" customWidth="1"/>
    <col min="2818" max="3062" width="11.42578125" style="99"/>
    <col min="3063" max="3063" width="1.42578125" style="99" customWidth="1"/>
    <col min="3064" max="3064" width="19" style="99" bestFit="1" customWidth="1"/>
    <col min="3065" max="3068" width="9.5703125" style="99" customWidth="1"/>
    <col min="3069" max="3069" width="11.5703125" style="99" bestFit="1" customWidth="1"/>
    <col min="3070" max="3072" width="9.5703125" style="99" customWidth="1"/>
    <col min="3073" max="3073" width="17.28515625" style="99" customWidth="1"/>
    <col min="3074" max="3318" width="11.42578125" style="99"/>
    <col min="3319" max="3319" width="1.42578125" style="99" customWidth="1"/>
    <col min="3320" max="3320" width="19" style="99" bestFit="1" customWidth="1"/>
    <col min="3321" max="3324" width="9.5703125" style="99" customWidth="1"/>
    <col min="3325" max="3325" width="11.5703125" style="99" bestFit="1" customWidth="1"/>
    <col min="3326" max="3328" width="9.5703125" style="99" customWidth="1"/>
    <col min="3329" max="3329" width="17.28515625" style="99" customWidth="1"/>
    <col min="3330" max="3574" width="11.42578125" style="99"/>
    <col min="3575" max="3575" width="1.42578125" style="99" customWidth="1"/>
    <col min="3576" max="3576" width="19" style="99" bestFit="1" customWidth="1"/>
    <col min="3577" max="3580" width="9.5703125" style="99" customWidth="1"/>
    <col min="3581" max="3581" width="11.5703125" style="99" bestFit="1" customWidth="1"/>
    <col min="3582" max="3584" width="9.5703125" style="99" customWidth="1"/>
    <col min="3585" max="3585" width="17.28515625" style="99" customWidth="1"/>
    <col min="3586" max="3830" width="11.42578125" style="99"/>
    <col min="3831" max="3831" width="1.42578125" style="99" customWidth="1"/>
    <col min="3832" max="3832" width="19" style="99" bestFit="1" customWidth="1"/>
    <col min="3833" max="3836" width="9.5703125" style="99" customWidth="1"/>
    <col min="3837" max="3837" width="11.5703125" style="99" bestFit="1" customWidth="1"/>
    <col min="3838" max="3840" width="9.5703125" style="99" customWidth="1"/>
    <col min="3841" max="3841" width="17.28515625" style="99" customWidth="1"/>
    <col min="3842" max="4086" width="11.42578125" style="99"/>
    <col min="4087" max="4087" width="1.42578125" style="99" customWidth="1"/>
    <col min="4088" max="4088" width="19" style="99" bestFit="1" customWidth="1"/>
    <col min="4089" max="4092" width="9.5703125" style="99" customWidth="1"/>
    <col min="4093" max="4093" width="11.5703125" style="99" bestFit="1" customWidth="1"/>
    <col min="4094" max="4096" width="9.5703125" style="99" customWidth="1"/>
    <col min="4097" max="4097" width="17.28515625" style="99" customWidth="1"/>
    <col min="4098" max="4342" width="11.42578125" style="99"/>
    <col min="4343" max="4343" width="1.42578125" style="99" customWidth="1"/>
    <col min="4344" max="4344" width="19" style="99" bestFit="1" customWidth="1"/>
    <col min="4345" max="4348" width="9.5703125" style="99" customWidth="1"/>
    <col min="4349" max="4349" width="11.5703125" style="99" bestFit="1" customWidth="1"/>
    <col min="4350" max="4352" width="9.5703125" style="99" customWidth="1"/>
    <col min="4353" max="4353" width="17.28515625" style="99" customWidth="1"/>
    <col min="4354" max="4598" width="11.42578125" style="99"/>
    <col min="4599" max="4599" width="1.42578125" style="99" customWidth="1"/>
    <col min="4600" max="4600" width="19" style="99" bestFit="1" customWidth="1"/>
    <col min="4601" max="4604" width="9.5703125" style="99" customWidth="1"/>
    <col min="4605" max="4605" width="11.5703125" style="99" bestFit="1" customWidth="1"/>
    <col min="4606" max="4608" width="9.5703125" style="99" customWidth="1"/>
    <col min="4609" max="4609" width="17.28515625" style="99" customWidth="1"/>
    <col min="4610" max="4854" width="11.42578125" style="99"/>
    <col min="4855" max="4855" width="1.42578125" style="99" customWidth="1"/>
    <col min="4856" max="4856" width="19" style="99" bestFit="1" customWidth="1"/>
    <col min="4857" max="4860" width="9.5703125" style="99" customWidth="1"/>
    <col min="4861" max="4861" width="11.5703125" style="99" bestFit="1" customWidth="1"/>
    <col min="4862" max="4864" width="9.5703125" style="99" customWidth="1"/>
    <col min="4865" max="4865" width="17.28515625" style="99" customWidth="1"/>
    <col min="4866" max="5110" width="11.42578125" style="99"/>
    <col min="5111" max="5111" width="1.42578125" style="99" customWidth="1"/>
    <col min="5112" max="5112" width="19" style="99" bestFit="1" customWidth="1"/>
    <col min="5113" max="5116" width="9.5703125" style="99" customWidth="1"/>
    <col min="5117" max="5117" width="11.5703125" style="99" bestFit="1" customWidth="1"/>
    <col min="5118" max="5120" width="9.5703125" style="99" customWidth="1"/>
    <col min="5121" max="5121" width="17.28515625" style="99" customWidth="1"/>
    <col min="5122" max="5366" width="11.42578125" style="99"/>
    <col min="5367" max="5367" width="1.42578125" style="99" customWidth="1"/>
    <col min="5368" max="5368" width="19" style="99" bestFit="1" customWidth="1"/>
    <col min="5369" max="5372" width="9.5703125" style="99" customWidth="1"/>
    <col min="5373" max="5373" width="11.5703125" style="99" bestFit="1" customWidth="1"/>
    <col min="5374" max="5376" width="9.5703125" style="99" customWidth="1"/>
    <col min="5377" max="5377" width="17.28515625" style="99" customWidth="1"/>
    <col min="5378" max="5622" width="11.42578125" style="99"/>
    <col min="5623" max="5623" width="1.42578125" style="99" customWidth="1"/>
    <col min="5624" max="5624" width="19" style="99" bestFit="1" customWidth="1"/>
    <col min="5625" max="5628" width="9.5703125" style="99" customWidth="1"/>
    <col min="5629" max="5629" width="11.5703125" style="99" bestFit="1" customWidth="1"/>
    <col min="5630" max="5632" width="9.5703125" style="99" customWidth="1"/>
    <col min="5633" max="5633" width="17.28515625" style="99" customWidth="1"/>
    <col min="5634" max="5878" width="11.42578125" style="99"/>
    <col min="5879" max="5879" width="1.42578125" style="99" customWidth="1"/>
    <col min="5880" max="5880" width="19" style="99" bestFit="1" customWidth="1"/>
    <col min="5881" max="5884" width="9.5703125" style="99" customWidth="1"/>
    <col min="5885" max="5885" width="11.5703125" style="99" bestFit="1" customWidth="1"/>
    <col min="5886" max="5888" width="9.5703125" style="99" customWidth="1"/>
    <col min="5889" max="5889" width="17.28515625" style="99" customWidth="1"/>
    <col min="5890" max="6134" width="11.42578125" style="99"/>
    <col min="6135" max="6135" width="1.42578125" style="99" customWidth="1"/>
    <col min="6136" max="6136" width="19" style="99" bestFit="1" customWidth="1"/>
    <col min="6137" max="6140" width="9.5703125" style="99" customWidth="1"/>
    <col min="6141" max="6141" width="11.5703125" style="99" bestFit="1" customWidth="1"/>
    <col min="6142" max="6144" width="9.5703125" style="99" customWidth="1"/>
    <col min="6145" max="6145" width="17.28515625" style="99" customWidth="1"/>
    <col min="6146" max="6390" width="11.42578125" style="99"/>
    <col min="6391" max="6391" width="1.42578125" style="99" customWidth="1"/>
    <col min="6392" max="6392" width="19" style="99" bestFit="1" customWidth="1"/>
    <col min="6393" max="6396" width="9.5703125" style="99" customWidth="1"/>
    <col min="6397" max="6397" width="11.5703125" style="99" bestFit="1" customWidth="1"/>
    <col min="6398" max="6400" width="9.5703125" style="99" customWidth="1"/>
    <col min="6401" max="6401" width="17.28515625" style="99" customWidth="1"/>
    <col min="6402" max="6646" width="11.42578125" style="99"/>
    <col min="6647" max="6647" width="1.42578125" style="99" customWidth="1"/>
    <col min="6648" max="6648" width="19" style="99" bestFit="1" customWidth="1"/>
    <col min="6649" max="6652" width="9.5703125" style="99" customWidth="1"/>
    <col min="6653" max="6653" width="11.5703125" style="99" bestFit="1" customWidth="1"/>
    <col min="6654" max="6656" width="9.5703125" style="99" customWidth="1"/>
    <col min="6657" max="6657" width="17.28515625" style="99" customWidth="1"/>
    <col min="6658" max="6902" width="11.42578125" style="99"/>
    <col min="6903" max="6903" width="1.42578125" style="99" customWidth="1"/>
    <col min="6904" max="6904" width="19" style="99" bestFit="1" customWidth="1"/>
    <col min="6905" max="6908" width="9.5703125" style="99" customWidth="1"/>
    <col min="6909" max="6909" width="11.5703125" style="99" bestFit="1" customWidth="1"/>
    <col min="6910" max="6912" width="9.5703125" style="99" customWidth="1"/>
    <col min="6913" max="6913" width="17.28515625" style="99" customWidth="1"/>
    <col min="6914" max="7158" width="11.42578125" style="99"/>
    <col min="7159" max="7159" width="1.42578125" style="99" customWidth="1"/>
    <col min="7160" max="7160" width="19" style="99" bestFit="1" customWidth="1"/>
    <col min="7161" max="7164" width="9.5703125" style="99" customWidth="1"/>
    <col min="7165" max="7165" width="11.5703125" style="99" bestFit="1" customWidth="1"/>
    <col min="7166" max="7168" width="9.5703125" style="99" customWidth="1"/>
    <col min="7169" max="7169" width="17.28515625" style="99" customWidth="1"/>
    <col min="7170" max="7414" width="11.42578125" style="99"/>
    <col min="7415" max="7415" width="1.42578125" style="99" customWidth="1"/>
    <col min="7416" max="7416" width="19" style="99" bestFit="1" customWidth="1"/>
    <col min="7417" max="7420" width="9.5703125" style="99" customWidth="1"/>
    <col min="7421" max="7421" width="11.5703125" style="99" bestFit="1" customWidth="1"/>
    <col min="7422" max="7424" width="9.5703125" style="99" customWidth="1"/>
    <col min="7425" max="7425" width="17.28515625" style="99" customWidth="1"/>
    <col min="7426" max="7670" width="11.42578125" style="99"/>
    <col min="7671" max="7671" width="1.42578125" style="99" customWidth="1"/>
    <col min="7672" max="7672" width="19" style="99" bestFit="1" customWidth="1"/>
    <col min="7673" max="7676" width="9.5703125" style="99" customWidth="1"/>
    <col min="7677" max="7677" width="11.5703125" style="99" bestFit="1" customWidth="1"/>
    <col min="7678" max="7680" width="9.5703125" style="99" customWidth="1"/>
    <col min="7681" max="7681" width="17.28515625" style="99" customWidth="1"/>
    <col min="7682" max="7926" width="11.42578125" style="99"/>
    <col min="7927" max="7927" width="1.42578125" style="99" customWidth="1"/>
    <col min="7928" max="7928" width="19" style="99" bestFit="1" customWidth="1"/>
    <col min="7929" max="7932" width="9.5703125" style="99" customWidth="1"/>
    <col min="7933" max="7933" width="11.5703125" style="99" bestFit="1" customWidth="1"/>
    <col min="7934" max="7936" width="9.5703125" style="99" customWidth="1"/>
    <col min="7937" max="7937" width="17.28515625" style="99" customWidth="1"/>
    <col min="7938" max="8182" width="11.42578125" style="99"/>
    <col min="8183" max="8183" width="1.42578125" style="99" customWidth="1"/>
    <col min="8184" max="8184" width="19" style="99" bestFit="1" customWidth="1"/>
    <col min="8185" max="8188" width="9.5703125" style="99" customWidth="1"/>
    <col min="8189" max="8189" width="11.5703125" style="99" bestFit="1" customWidth="1"/>
    <col min="8190" max="8192" width="9.5703125" style="99" customWidth="1"/>
    <col min="8193" max="8193" width="17.28515625" style="99" customWidth="1"/>
    <col min="8194" max="8438" width="11.42578125" style="99"/>
    <col min="8439" max="8439" width="1.42578125" style="99" customWidth="1"/>
    <col min="8440" max="8440" width="19" style="99" bestFit="1" customWidth="1"/>
    <col min="8441" max="8444" width="9.5703125" style="99" customWidth="1"/>
    <col min="8445" max="8445" width="11.5703125" style="99" bestFit="1" customWidth="1"/>
    <col min="8446" max="8448" width="9.5703125" style="99" customWidth="1"/>
    <col min="8449" max="8449" width="17.28515625" style="99" customWidth="1"/>
    <col min="8450" max="8694" width="11.42578125" style="99"/>
    <col min="8695" max="8695" width="1.42578125" style="99" customWidth="1"/>
    <col min="8696" max="8696" width="19" style="99" bestFit="1" customWidth="1"/>
    <col min="8697" max="8700" width="9.5703125" style="99" customWidth="1"/>
    <col min="8701" max="8701" width="11.5703125" style="99" bestFit="1" customWidth="1"/>
    <col min="8702" max="8704" width="9.5703125" style="99" customWidth="1"/>
    <col min="8705" max="8705" width="17.28515625" style="99" customWidth="1"/>
    <col min="8706" max="8950" width="11.42578125" style="99"/>
    <col min="8951" max="8951" width="1.42578125" style="99" customWidth="1"/>
    <col min="8952" max="8952" width="19" style="99" bestFit="1" customWidth="1"/>
    <col min="8953" max="8956" width="9.5703125" style="99" customWidth="1"/>
    <col min="8957" max="8957" width="11.5703125" style="99" bestFit="1" customWidth="1"/>
    <col min="8958" max="8960" width="9.5703125" style="99" customWidth="1"/>
    <col min="8961" max="8961" width="17.28515625" style="99" customWidth="1"/>
    <col min="8962" max="9206" width="11.42578125" style="99"/>
    <col min="9207" max="9207" width="1.42578125" style="99" customWidth="1"/>
    <col min="9208" max="9208" width="19" style="99" bestFit="1" customWidth="1"/>
    <col min="9209" max="9212" width="9.5703125" style="99" customWidth="1"/>
    <col min="9213" max="9213" width="11.5703125" style="99" bestFit="1" customWidth="1"/>
    <col min="9214" max="9216" width="9.5703125" style="99" customWidth="1"/>
    <col min="9217" max="9217" width="17.28515625" style="99" customWidth="1"/>
    <col min="9218" max="9462" width="11.42578125" style="99"/>
    <col min="9463" max="9463" width="1.42578125" style="99" customWidth="1"/>
    <col min="9464" max="9464" width="19" style="99" bestFit="1" customWidth="1"/>
    <col min="9465" max="9468" width="9.5703125" style="99" customWidth="1"/>
    <col min="9469" max="9469" width="11.5703125" style="99" bestFit="1" customWidth="1"/>
    <col min="9470" max="9472" width="9.5703125" style="99" customWidth="1"/>
    <col min="9473" max="9473" width="17.28515625" style="99" customWidth="1"/>
    <col min="9474" max="9718" width="11.42578125" style="99"/>
    <col min="9719" max="9719" width="1.42578125" style="99" customWidth="1"/>
    <col min="9720" max="9720" width="19" style="99" bestFit="1" customWidth="1"/>
    <col min="9721" max="9724" width="9.5703125" style="99" customWidth="1"/>
    <col min="9725" max="9725" width="11.5703125" style="99" bestFit="1" customWidth="1"/>
    <col min="9726" max="9728" width="9.5703125" style="99" customWidth="1"/>
    <col min="9729" max="9729" width="17.28515625" style="99" customWidth="1"/>
    <col min="9730" max="9974" width="11.42578125" style="99"/>
    <col min="9975" max="9975" width="1.42578125" style="99" customWidth="1"/>
    <col min="9976" max="9976" width="19" style="99" bestFit="1" customWidth="1"/>
    <col min="9977" max="9980" width="9.5703125" style="99" customWidth="1"/>
    <col min="9981" max="9981" width="11.5703125" style="99" bestFit="1" customWidth="1"/>
    <col min="9982" max="9984" width="9.5703125" style="99" customWidth="1"/>
    <col min="9985" max="9985" width="17.28515625" style="99" customWidth="1"/>
    <col min="9986" max="10230" width="11.42578125" style="99"/>
    <col min="10231" max="10231" width="1.42578125" style="99" customWidth="1"/>
    <col min="10232" max="10232" width="19" style="99" bestFit="1" customWidth="1"/>
    <col min="10233" max="10236" width="9.5703125" style="99" customWidth="1"/>
    <col min="10237" max="10237" width="11.5703125" style="99" bestFit="1" customWidth="1"/>
    <col min="10238" max="10240" width="9.5703125" style="99" customWidth="1"/>
    <col min="10241" max="10241" width="17.28515625" style="99" customWidth="1"/>
    <col min="10242" max="10486" width="11.42578125" style="99"/>
    <col min="10487" max="10487" width="1.42578125" style="99" customWidth="1"/>
    <col min="10488" max="10488" width="19" style="99" bestFit="1" customWidth="1"/>
    <col min="10489" max="10492" width="9.5703125" style="99" customWidth="1"/>
    <col min="10493" max="10493" width="11.5703125" style="99" bestFit="1" customWidth="1"/>
    <col min="10494" max="10496" width="9.5703125" style="99" customWidth="1"/>
    <col min="10497" max="10497" width="17.28515625" style="99" customWidth="1"/>
    <col min="10498" max="10742" width="11.42578125" style="99"/>
    <col min="10743" max="10743" width="1.42578125" style="99" customWidth="1"/>
    <col min="10744" max="10744" width="19" style="99" bestFit="1" customWidth="1"/>
    <col min="10745" max="10748" width="9.5703125" style="99" customWidth="1"/>
    <col min="10749" max="10749" width="11.5703125" style="99" bestFit="1" customWidth="1"/>
    <col min="10750" max="10752" width="9.5703125" style="99" customWidth="1"/>
    <col min="10753" max="10753" width="17.28515625" style="99" customWidth="1"/>
    <col min="10754" max="10998" width="11.42578125" style="99"/>
    <col min="10999" max="10999" width="1.42578125" style="99" customWidth="1"/>
    <col min="11000" max="11000" width="19" style="99" bestFit="1" customWidth="1"/>
    <col min="11001" max="11004" width="9.5703125" style="99" customWidth="1"/>
    <col min="11005" max="11005" width="11.5703125" style="99" bestFit="1" customWidth="1"/>
    <col min="11006" max="11008" width="9.5703125" style="99" customWidth="1"/>
    <col min="11009" max="11009" width="17.28515625" style="99" customWidth="1"/>
    <col min="11010" max="11254" width="11.42578125" style="99"/>
    <col min="11255" max="11255" width="1.42578125" style="99" customWidth="1"/>
    <col min="11256" max="11256" width="19" style="99" bestFit="1" customWidth="1"/>
    <col min="11257" max="11260" width="9.5703125" style="99" customWidth="1"/>
    <col min="11261" max="11261" width="11.5703125" style="99" bestFit="1" customWidth="1"/>
    <col min="11262" max="11264" width="9.5703125" style="99" customWidth="1"/>
    <col min="11265" max="11265" width="17.28515625" style="99" customWidth="1"/>
    <col min="11266" max="11510" width="11.42578125" style="99"/>
    <col min="11511" max="11511" width="1.42578125" style="99" customWidth="1"/>
    <col min="11512" max="11512" width="19" style="99" bestFit="1" customWidth="1"/>
    <col min="11513" max="11516" width="9.5703125" style="99" customWidth="1"/>
    <col min="11517" max="11517" width="11.5703125" style="99" bestFit="1" customWidth="1"/>
    <col min="11518" max="11520" width="9.5703125" style="99" customWidth="1"/>
    <col min="11521" max="11521" width="17.28515625" style="99" customWidth="1"/>
    <col min="11522" max="11766" width="11.42578125" style="99"/>
    <col min="11767" max="11767" width="1.42578125" style="99" customWidth="1"/>
    <col min="11768" max="11768" width="19" style="99" bestFit="1" customWidth="1"/>
    <col min="11769" max="11772" width="9.5703125" style="99" customWidth="1"/>
    <col min="11773" max="11773" width="11.5703125" style="99" bestFit="1" customWidth="1"/>
    <col min="11774" max="11776" width="9.5703125" style="99" customWidth="1"/>
    <col min="11777" max="11777" width="17.28515625" style="99" customWidth="1"/>
    <col min="11778" max="12022" width="11.42578125" style="99"/>
    <col min="12023" max="12023" width="1.42578125" style="99" customWidth="1"/>
    <col min="12024" max="12024" width="19" style="99" bestFit="1" customWidth="1"/>
    <col min="12025" max="12028" width="9.5703125" style="99" customWidth="1"/>
    <col min="12029" max="12029" width="11.5703125" style="99" bestFit="1" customWidth="1"/>
    <col min="12030" max="12032" width="9.5703125" style="99" customWidth="1"/>
    <col min="12033" max="12033" width="17.28515625" style="99" customWidth="1"/>
    <col min="12034" max="12278" width="11.42578125" style="99"/>
    <col min="12279" max="12279" width="1.42578125" style="99" customWidth="1"/>
    <col min="12280" max="12280" width="19" style="99" bestFit="1" customWidth="1"/>
    <col min="12281" max="12284" width="9.5703125" style="99" customWidth="1"/>
    <col min="12285" max="12285" width="11.5703125" style="99" bestFit="1" customWidth="1"/>
    <col min="12286" max="12288" width="9.5703125" style="99" customWidth="1"/>
    <col min="12289" max="12289" width="17.28515625" style="99" customWidth="1"/>
    <col min="12290" max="12534" width="11.42578125" style="99"/>
    <col min="12535" max="12535" width="1.42578125" style="99" customWidth="1"/>
    <col min="12536" max="12536" width="19" style="99" bestFit="1" customWidth="1"/>
    <col min="12537" max="12540" width="9.5703125" style="99" customWidth="1"/>
    <col min="12541" max="12541" width="11.5703125" style="99" bestFit="1" customWidth="1"/>
    <col min="12542" max="12544" width="9.5703125" style="99" customWidth="1"/>
    <col min="12545" max="12545" width="17.28515625" style="99" customWidth="1"/>
    <col min="12546" max="12790" width="11.42578125" style="99"/>
    <col min="12791" max="12791" width="1.42578125" style="99" customWidth="1"/>
    <col min="12792" max="12792" width="19" style="99" bestFit="1" customWidth="1"/>
    <col min="12793" max="12796" width="9.5703125" style="99" customWidth="1"/>
    <col min="12797" max="12797" width="11.5703125" style="99" bestFit="1" customWidth="1"/>
    <col min="12798" max="12800" width="9.5703125" style="99" customWidth="1"/>
    <col min="12801" max="12801" width="17.28515625" style="99" customWidth="1"/>
    <col min="12802" max="13046" width="11.42578125" style="99"/>
    <col min="13047" max="13047" width="1.42578125" style="99" customWidth="1"/>
    <col min="13048" max="13048" width="19" style="99" bestFit="1" customWidth="1"/>
    <col min="13049" max="13052" width="9.5703125" style="99" customWidth="1"/>
    <col min="13053" max="13053" width="11.5703125" style="99" bestFit="1" customWidth="1"/>
    <col min="13054" max="13056" width="9.5703125" style="99" customWidth="1"/>
    <col min="13057" max="13057" width="17.28515625" style="99" customWidth="1"/>
    <col min="13058" max="13302" width="11.42578125" style="99"/>
    <col min="13303" max="13303" width="1.42578125" style="99" customWidth="1"/>
    <col min="13304" max="13304" width="19" style="99" bestFit="1" customWidth="1"/>
    <col min="13305" max="13308" width="9.5703125" style="99" customWidth="1"/>
    <col min="13309" max="13309" width="11.5703125" style="99" bestFit="1" customWidth="1"/>
    <col min="13310" max="13312" width="9.5703125" style="99" customWidth="1"/>
    <col min="13313" max="13313" width="17.28515625" style="99" customWidth="1"/>
    <col min="13314" max="13558" width="11.42578125" style="99"/>
    <col min="13559" max="13559" width="1.42578125" style="99" customWidth="1"/>
    <col min="13560" max="13560" width="19" style="99" bestFit="1" customWidth="1"/>
    <col min="13561" max="13564" width="9.5703125" style="99" customWidth="1"/>
    <col min="13565" max="13565" width="11.5703125" style="99" bestFit="1" customWidth="1"/>
    <col min="13566" max="13568" width="9.5703125" style="99" customWidth="1"/>
    <col min="13569" max="13569" width="17.28515625" style="99" customWidth="1"/>
    <col min="13570" max="13814" width="11.42578125" style="99"/>
    <col min="13815" max="13815" width="1.42578125" style="99" customWidth="1"/>
    <col min="13816" max="13816" width="19" style="99" bestFit="1" customWidth="1"/>
    <col min="13817" max="13820" width="9.5703125" style="99" customWidth="1"/>
    <col min="13821" max="13821" width="11.5703125" style="99" bestFit="1" customWidth="1"/>
    <col min="13822" max="13824" width="9.5703125" style="99" customWidth="1"/>
    <col min="13825" max="13825" width="17.28515625" style="99" customWidth="1"/>
    <col min="13826" max="14070" width="11.42578125" style="99"/>
    <col min="14071" max="14071" width="1.42578125" style="99" customWidth="1"/>
    <col min="14072" max="14072" width="19" style="99" bestFit="1" customWidth="1"/>
    <col min="14073" max="14076" width="9.5703125" style="99" customWidth="1"/>
    <col min="14077" max="14077" width="11.5703125" style="99" bestFit="1" customWidth="1"/>
    <col min="14078" max="14080" width="9.5703125" style="99" customWidth="1"/>
    <col min="14081" max="14081" width="17.28515625" style="99" customWidth="1"/>
    <col min="14082" max="14326" width="11.42578125" style="99"/>
    <col min="14327" max="14327" width="1.42578125" style="99" customWidth="1"/>
    <col min="14328" max="14328" width="19" style="99" bestFit="1" customWidth="1"/>
    <col min="14329" max="14332" width="9.5703125" style="99" customWidth="1"/>
    <col min="14333" max="14333" width="11.5703125" style="99" bestFit="1" customWidth="1"/>
    <col min="14334" max="14336" width="9.5703125" style="99" customWidth="1"/>
    <col min="14337" max="14337" width="17.28515625" style="99" customWidth="1"/>
    <col min="14338" max="14582" width="11.42578125" style="99"/>
    <col min="14583" max="14583" width="1.42578125" style="99" customWidth="1"/>
    <col min="14584" max="14584" width="19" style="99" bestFit="1" customWidth="1"/>
    <col min="14585" max="14588" width="9.5703125" style="99" customWidth="1"/>
    <col min="14589" max="14589" width="11.5703125" style="99" bestFit="1" customWidth="1"/>
    <col min="14590" max="14592" width="9.5703125" style="99" customWidth="1"/>
    <col min="14593" max="14593" width="17.28515625" style="99" customWidth="1"/>
    <col min="14594" max="14838" width="11.42578125" style="99"/>
    <col min="14839" max="14839" width="1.42578125" style="99" customWidth="1"/>
    <col min="14840" max="14840" width="19" style="99" bestFit="1" customWidth="1"/>
    <col min="14841" max="14844" width="9.5703125" style="99" customWidth="1"/>
    <col min="14845" max="14845" width="11.5703125" style="99" bestFit="1" customWidth="1"/>
    <col min="14846" max="14848" width="9.5703125" style="99" customWidth="1"/>
    <col min="14849" max="14849" width="17.28515625" style="99" customWidth="1"/>
    <col min="14850" max="15094" width="11.42578125" style="99"/>
    <col min="15095" max="15095" width="1.42578125" style="99" customWidth="1"/>
    <col min="15096" max="15096" width="19" style="99" bestFit="1" customWidth="1"/>
    <col min="15097" max="15100" width="9.5703125" style="99" customWidth="1"/>
    <col min="15101" max="15101" width="11.5703125" style="99" bestFit="1" customWidth="1"/>
    <col min="15102" max="15104" width="9.5703125" style="99" customWidth="1"/>
    <col min="15105" max="15105" width="17.28515625" style="99" customWidth="1"/>
    <col min="15106" max="15350" width="11.42578125" style="99"/>
    <col min="15351" max="15351" width="1.42578125" style="99" customWidth="1"/>
    <col min="15352" max="15352" width="19" style="99" bestFit="1" customWidth="1"/>
    <col min="15353" max="15356" width="9.5703125" style="99" customWidth="1"/>
    <col min="15357" max="15357" width="11.5703125" style="99" bestFit="1" customWidth="1"/>
    <col min="15358" max="15360" width="9.5703125" style="99" customWidth="1"/>
    <col min="15361" max="15361" width="17.28515625" style="99" customWidth="1"/>
    <col min="15362" max="15606" width="11.42578125" style="99"/>
    <col min="15607" max="15607" width="1.42578125" style="99" customWidth="1"/>
    <col min="15608" max="15608" width="19" style="99" bestFit="1" customWidth="1"/>
    <col min="15609" max="15612" width="9.5703125" style="99" customWidth="1"/>
    <col min="15613" max="15613" width="11.5703125" style="99" bestFit="1" customWidth="1"/>
    <col min="15614" max="15616" width="9.5703125" style="99" customWidth="1"/>
    <col min="15617" max="15617" width="17.28515625" style="99" customWidth="1"/>
    <col min="15618" max="15862" width="11.42578125" style="99"/>
    <col min="15863" max="15863" width="1.42578125" style="99" customWidth="1"/>
    <col min="15864" max="15864" width="19" style="99" bestFit="1" customWidth="1"/>
    <col min="15865" max="15868" width="9.5703125" style="99" customWidth="1"/>
    <col min="15869" max="15869" width="11.5703125" style="99" bestFit="1" customWidth="1"/>
    <col min="15870" max="15872" width="9.5703125" style="99" customWidth="1"/>
    <col min="15873" max="15873" width="17.28515625" style="99" customWidth="1"/>
    <col min="15874" max="16118" width="11.42578125" style="99"/>
    <col min="16119" max="16119" width="1.42578125" style="99" customWidth="1"/>
    <col min="16120" max="16120" width="19" style="99" bestFit="1" customWidth="1"/>
    <col min="16121" max="16124" width="9.5703125" style="99" customWidth="1"/>
    <col min="16125" max="16125" width="11.5703125" style="99" bestFit="1" customWidth="1"/>
    <col min="16126" max="16128" width="9.5703125" style="99" customWidth="1"/>
    <col min="16129" max="16129" width="17.28515625" style="99" customWidth="1"/>
    <col min="16130" max="16384" width="11.42578125" style="99"/>
  </cols>
  <sheetData>
    <row r="2" spans="1:11" x14ac:dyDescent="0.2">
      <c r="A2" s="210" t="s">
        <v>117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1" ht="15" customHeight="1" x14ac:dyDescent="0.2">
      <c r="A3" s="211" t="s">
        <v>55</v>
      </c>
      <c r="B3" s="211"/>
      <c r="C3" s="212" t="s">
        <v>109</v>
      </c>
      <c r="D3" s="212"/>
      <c r="E3" s="212"/>
      <c r="F3" s="212"/>
      <c r="G3" s="212"/>
      <c r="H3" s="212" t="s">
        <v>54</v>
      </c>
      <c r="I3" s="212"/>
      <c r="J3" s="212"/>
    </row>
    <row r="4" spans="1:11" ht="15" customHeight="1" x14ac:dyDescent="0.2">
      <c r="A4" s="211"/>
      <c r="B4" s="211"/>
      <c r="C4" s="209" t="s">
        <v>7</v>
      </c>
      <c r="D4" s="209" t="s">
        <v>12</v>
      </c>
      <c r="E4" s="209" t="s">
        <v>10</v>
      </c>
      <c r="F4" s="209" t="s">
        <v>115</v>
      </c>
      <c r="G4" s="209" t="s">
        <v>116</v>
      </c>
      <c r="H4" s="209" t="s">
        <v>42</v>
      </c>
      <c r="I4" s="209" t="s">
        <v>56</v>
      </c>
      <c r="J4" s="209" t="s">
        <v>13</v>
      </c>
    </row>
    <row r="5" spans="1:11" s="101" customFormat="1" ht="15" customHeight="1" x14ac:dyDescent="0.2">
      <c r="A5" s="211"/>
      <c r="B5" s="211"/>
      <c r="C5" s="209"/>
      <c r="D5" s="209"/>
      <c r="E5" s="209"/>
      <c r="F5" s="209"/>
      <c r="G5" s="209"/>
      <c r="H5" s="209"/>
      <c r="I5" s="209"/>
      <c r="J5" s="209"/>
    </row>
    <row r="6" spans="1:11" s="103" customFormat="1" ht="11.25" x14ac:dyDescent="0.2">
      <c r="A6" s="130"/>
      <c r="B6" s="131" t="s">
        <v>57</v>
      </c>
      <c r="C6" s="132">
        <v>371.14067731565632</v>
      </c>
      <c r="D6" s="132">
        <v>16533.567447282796</v>
      </c>
      <c r="E6" s="132">
        <v>226.15472923247654</v>
      </c>
      <c r="F6" s="132">
        <v>24.370012566749491</v>
      </c>
      <c r="G6" s="132">
        <v>310.63791460930781</v>
      </c>
      <c r="H6" s="132">
        <v>152.54699222593769</v>
      </c>
      <c r="I6" s="132">
        <v>288.71968244058769</v>
      </c>
      <c r="J6" s="132">
        <v>93.86537634589547</v>
      </c>
      <c r="K6" s="102"/>
    </row>
    <row r="7" spans="1:11" s="103" customFormat="1" ht="11.25" x14ac:dyDescent="0.2">
      <c r="A7" s="130"/>
      <c r="B7" s="131" t="s">
        <v>58</v>
      </c>
      <c r="C7" s="132">
        <v>995.41697257004262</v>
      </c>
      <c r="D7" s="132">
        <v>132.94797690041614</v>
      </c>
      <c r="E7" s="132">
        <v>248.63480284056786</v>
      </c>
      <c r="F7" s="132">
        <v>21.881354328554128</v>
      </c>
      <c r="G7" s="132">
        <v>236.9417963017919</v>
      </c>
      <c r="H7" s="132">
        <v>166.6705901845711</v>
      </c>
      <c r="I7" s="132">
        <v>78.576940329636372</v>
      </c>
      <c r="J7" s="132">
        <v>593.99758591111959</v>
      </c>
      <c r="K7" s="102"/>
    </row>
    <row r="8" spans="1:11" s="103" customFormat="1" ht="11.25" x14ac:dyDescent="0.2">
      <c r="A8" s="130"/>
      <c r="B8" s="131" t="s">
        <v>59</v>
      </c>
      <c r="C8" s="132">
        <v>85.692520686434563</v>
      </c>
      <c r="D8" s="132">
        <v>5964.595451416687</v>
      </c>
      <c r="E8" s="132">
        <v>44.057856620692966</v>
      </c>
      <c r="F8" s="132">
        <v>6.8867651052937413</v>
      </c>
      <c r="G8" s="132">
        <v>41.217382274452341</v>
      </c>
      <c r="H8" s="132">
        <v>24.253032071419966</v>
      </c>
      <c r="I8" s="132">
        <v>104.64121084368983</v>
      </c>
      <c r="J8" s="132">
        <v>2.8249609884213625</v>
      </c>
      <c r="K8" s="102"/>
    </row>
    <row r="9" spans="1:11" s="103" customFormat="1" ht="11.25" x14ac:dyDescent="0.2">
      <c r="A9" s="130"/>
      <c r="B9" s="131" t="s">
        <v>60</v>
      </c>
      <c r="C9" s="132">
        <v>1825.7531131105493</v>
      </c>
      <c r="D9" s="132">
        <v>12111.958499516588</v>
      </c>
      <c r="E9" s="132">
        <v>972.26103974480066</v>
      </c>
      <c r="F9" s="132">
        <v>322.70467270808615</v>
      </c>
      <c r="G9" s="132">
        <v>653.45963687610993</v>
      </c>
      <c r="H9" s="132">
        <v>444.44236272955328</v>
      </c>
      <c r="I9" s="132">
        <v>142.95528876336579</v>
      </c>
      <c r="J9" s="132">
        <v>49.549280671240012</v>
      </c>
      <c r="K9" s="102"/>
    </row>
    <row r="10" spans="1:11" s="103" customFormat="1" ht="11.25" x14ac:dyDescent="0.2">
      <c r="A10" s="130"/>
      <c r="B10" s="131" t="s">
        <v>61</v>
      </c>
      <c r="C10" s="132">
        <v>515.33851512736499</v>
      </c>
      <c r="D10" s="132">
        <v>10452.674018503965</v>
      </c>
      <c r="E10" s="132">
        <v>623.11801983338694</v>
      </c>
      <c r="F10" s="132">
        <v>57.084352730944829</v>
      </c>
      <c r="G10" s="132">
        <v>472.63631672244088</v>
      </c>
      <c r="H10" s="132">
        <v>520.94145573957121</v>
      </c>
      <c r="I10" s="132">
        <v>494.24079821642761</v>
      </c>
      <c r="J10" s="132">
        <v>175.79877717963979</v>
      </c>
      <c r="K10" s="102"/>
    </row>
    <row r="11" spans="1:11" s="100" customFormat="1" ht="11.25" x14ac:dyDescent="0.2">
      <c r="A11" s="130"/>
      <c r="B11" s="130" t="s">
        <v>62</v>
      </c>
      <c r="C11" s="132">
        <v>664.41461189265078</v>
      </c>
      <c r="D11" s="132">
        <v>2736.5167059613223</v>
      </c>
      <c r="E11" s="132">
        <v>495.21101689309256</v>
      </c>
      <c r="F11" s="132">
        <v>25.426726229729098</v>
      </c>
      <c r="G11" s="132">
        <v>455.03852468794696</v>
      </c>
      <c r="H11" s="132">
        <v>643.89700821667225</v>
      </c>
      <c r="I11" s="132">
        <v>188.01044318890709</v>
      </c>
      <c r="J11" s="132">
        <v>71.04217616571232</v>
      </c>
      <c r="K11" s="102"/>
    </row>
    <row r="12" spans="1:11" s="100" customFormat="1" ht="11.25" x14ac:dyDescent="0.2">
      <c r="A12" s="130"/>
      <c r="B12" s="130" t="s">
        <v>63</v>
      </c>
      <c r="C12" s="132">
        <v>88.449556321462822</v>
      </c>
      <c r="D12" s="132">
        <v>3439.4365228086372</v>
      </c>
      <c r="E12" s="132">
        <v>148.62411924885146</v>
      </c>
      <c r="F12" s="132">
        <v>35.953867319361166</v>
      </c>
      <c r="G12" s="132">
        <v>135.86031448246362</v>
      </c>
      <c r="H12" s="132">
        <v>294.87690104102887</v>
      </c>
      <c r="I12" s="132">
        <v>187.53908219038578</v>
      </c>
      <c r="J12" s="132">
        <v>11.314738083298003</v>
      </c>
      <c r="K12" s="102"/>
    </row>
    <row r="13" spans="1:11" s="104" customFormat="1" ht="11.25" x14ac:dyDescent="0.2">
      <c r="A13" s="131"/>
      <c r="B13" s="131" t="s">
        <v>64</v>
      </c>
      <c r="C13" s="132">
        <v>417.47984113244627</v>
      </c>
      <c r="D13" s="132">
        <v>2721.2703431849195</v>
      </c>
      <c r="E13" s="132">
        <v>31.964496518236999</v>
      </c>
      <c r="F13" s="132">
        <v>79.444517839879708</v>
      </c>
      <c r="G13" s="132">
        <v>160.24505881059241</v>
      </c>
      <c r="H13" s="132">
        <v>789.96616034491797</v>
      </c>
      <c r="I13" s="132">
        <v>259.01701443659329</v>
      </c>
      <c r="J13" s="132">
        <v>27.602550313626992</v>
      </c>
      <c r="K13" s="102"/>
    </row>
    <row r="14" spans="1:11" s="104" customFormat="1" ht="11.25" x14ac:dyDescent="0.2">
      <c r="A14" s="131"/>
      <c r="B14" s="131" t="s">
        <v>65</v>
      </c>
      <c r="C14" s="132">
        <v>320.99769922753865</v>
      </c>
      <c r="D14" s="132">
        <v>6802.3129017900792</v>
      </c>
      <c r="E14" s="132">
        <v>98.776640369612508</v>
      </c>
      <c r="F14" s="132">
        <v>23.880081577647005</v>
      </c>
      <c r="G14" s="132">
        <v>35.40408405114411</v>
      </c>
      <c r="H14" s="132">
        <v>48.213826534253251</v>
      </c>
      <c r="I14" s="132">
        <v>50.894432589413718</v>
      </c>
      <c r="J14" s="132">
        <v>3.645413922812792</v>
      </c>
      <c r="K14" s="102"/>
    </row>
    <row r="15" spans="1:11" s="104" customFormat="1" ht="11.25" x14ac:dyDescent="0.2">
      <c r="A15" s="131"/>
      <c r="B15" s="131" t="s">
        <v>66</v>
      </c>
      <c r="C15" s="132">
        <v>169.57756973710485</v>
      </c>
      <c r="D15" s="132">
        <v>90.412184866475357</v>
      </c>
      <c r="E15" s="132">
        <v>76.548231992675525</v>
      </c>
      <c r="F15" s="132">
        <v>10.354489208882363</v>
      </c>
      <c r="G15" s="132">
        <v>32.843730696132013</v>
      </c>
      <c r="H15" s="132">
        <v>69.500906833988637</v>
      </c>
      <c r="I15" s="132">
        <v>0.43904308604111753</v>
      </c>
      <c r="J15" s="132">
        <v>4.6499822631712231</v>
      </c>
      <c r="K15" s="102"/>
    </row>
    <row r="16" spans="1:11" s="104" customFormat="1" ht="11.25" x14ac:dyDescent="0.2">
      <c r="A16" s="131"/>
      <c r="B16" s="131" t="s">
        <v>67</v>
      </c>
      <c r="C16" s="132">
        <v>608.11033823119658</v>
      </c>
      <c r="D16" s="132">
        <v>2369.2783658162916</v>
      </c>
      <c r="E16" s="132">
        <v>189.71179808061993</v>
      </c>
      <c r="F16" s="132">
        <v>57.745513322908792</v>
      </c>
      <c r="G16" s="132">
        <v>119.86930078433775</v>
      </c>
      <c r="H16" s="132">
        <v>204.57210795901165</v>
      </c>
      <c r="I16" s="132">
        <v>225.04456425887452</v>
      </c>
      <c r="J16" s="132">
        <v>85.163098238438522</v>
      </c>
      <c r="K16" s="102"/>
    </row>
    <row r="17" spans="1:11" s="104" customFormat="1" ht="11.25" x14ac:dyDescent="0.2">
      <c r="A17" s="131"/>
      <c r="B17" s="131" t="s">
        <v>68</v>
      </c>
      <c r="C17" s="132">
        <v>887.6722892039503</v>
      </c>
      <c r="D17" s="132">
        <v>28544.957961420245</v>
      </c>
      <c r="E17" s="132">
        <v>263.89957948885586</v>
      </c>
      <c r="F17" s="132">
        <v>48.204628399958644</v>
      </c>
      <c r="G17" s="132">
        <v>616.2534878569611</v>
      </c>
      <c r="H17" s="132">
        <v>116.63261600877854</v>
      </c>
      <c r="I17" s="132">
        <v>298.1649570565711</v>
      </c>
      <c r="J17" s="132">
        <v>13.880102596439395</v>
      </c>
      <c r="K17" s="102"/>
    </row>
    <row r="18" spans="1:11" s="104" customFormat="1" ht="11.25" x14ac:dyDescent="0.2">
      <c r="A18" s="131"/>
      <c r="B18" s="131" t="s">
        <v>69</v>
      </c>
      <c r="C18" s="132">
        <v>43.540129862625164</v>
      </c>
      <c r="D18" s="132">
        <v>814.65457390220024</v>
      </c>
      <c r="E18" s="132">
        <v>18.587609867891931</v>
      </c>
      <c r="F18" s="132">
        <v>16.406928610583506</v>
      </c>
      <c r="G18" s="132">
        <v>43.322946836409223</v>
      </c>
      <c r="H18" s="132">
        <v>500.05583294946064</v>
      </c>
      <c r="I18" s="132">
        <v>32.875417442895696</v>
      </c>
      <c r="J18" s="132">
        <v>0.90949648095115332</v>
      </c>
      <c r="K18" s="102"/>
    </row>
    <row r="19" spans="1:11" s="104" customFormat="1" ht="11.25" x14ac:dyDescent="0.2">
      <c r="A19" s="131"/>
      <c r="B19" s="131" t="s">
        <v>70</v>
      </c>
      <c r="C19" s="132">
        <v>763.33372881250648</v>
      </c>
      <c r="D19" s="132">
        <v>8704.210335749267</v>
      </c>
      <c r="E19" s="132">
        <v>491.85466019098999</v>
      </c>
      <c r="F19" s="132">
        <v>35.445697578235006</v>
      </c>
      <c r="G19" s="132">
        <v>1276.7502096067478</v>
      </c>
      <c r="H19" s="132">
        <v>360.07592531670286</v>
      </c>
      <c r="I19" s="132">
        <v>260.64679758198747</v>
      </c>
      <c r="J19" s="132">
        <v>981.40668206953194</v>
      </c>
      <c r="K19" s="102"/>
    </row>
    <row r="20" spans="1:11" s="104" customFormat="1" ht="11.25" x14ac:dyDescent="0.2">
      <c r="A20" s="131"/>
      <c r="B20" s="131" t="s">
        <v>71</v>
      </c>
      <c r="C20" s="132">
        <v>155.04076753068668</v>
      </c>
      <c r="D20" s="132">
        <v>1322.1662139774687</v>
      </c>
      <c r="E20" s="132">
        <v>89.591000557411434</v>
      </c>
      <c r="F20" s="132">
        <v>10.018300042946059</v>
      </c>
      <c r="G20" s="132">
        <v>140.64832647034032</v>
      </c>
      <c r="H20" s="132">
        <v>45.463447474468154</v>
      </c>
      <c r="I20" s="132">
        <v>89.437251025499933</v>
      </c>
      <c r="J20" s="132">
        <v>187.52909207804305</v>
      </c>
      <c r="K20" s="102"/>
    </row>
    <row r="21" spans="1:11" s="104" customFormat="1" ht="11.25" x14ac:dyDescent="0.2">
      <c r="A21" s="131"/>
      <c r="B21" s="131" t="s">
        <v>72</v>
      </c>
      <c r="C21" s="132">
        <v>113.93867048413205</v>
      </c>
      <c r="D21" s="132">
        <v>6840.66765508961</v>
      </c>
      <c r="E21" s="132">
        <v>138.25562537652479</v>
      </c>
      <c r="F21" s="132">
        <v>5.865207957423201</v>
      </c>
      <c r="G21" s="132">
        <v>149.36135325486612</v>
      </c>
      <c r="H21" s="132">
        <v>19.207492980727508</v>
      </c>
      <c r="I21" s="132">
        <v>76.615666049773125</v>
      </c>
      <c r="J21" s="132">
        <v>10.828587101709051</v>
      </c>
      <c r="K21" s="102"/>
    </row>
    <row r="22" spans="1:11" s="104" customFormat="1" ht="11.25" x14ac:dyDescent="0.2">
      <c r="A22" s="131"/>
      <c r="B22" s="131" t="s">
        <v>73</v>
      </c>
      <c r="C22" s="132">
        <v>289.11844006696577</v>
      </c>
      <c r="D22" s="132">
        <v>6772.5742320567242</v>
      </c>
      <c r="E22" s="132">
        <v>114.12730381829077</v>
      </c>
      <c r="F22" s="132">
        <v>52.731734839183993</v>
      </c>
      <c r="G22" s="132">
        <v>76.786942862701608</v>
      </c>
      <c r="H22" s="132">
        <v>31.680591376817489</v>
      </c>
      <c r="I22" s="132">
        <v>44.857372747737003</v>
      </c>
      <c r="J22" s="132">
        <v>2.8080643328853512</v>
      </c>
      <c r="K22" s="102"/>
    </row>
    <row r="23" spans="1:11" s="104" customFormat="1" ht="11.25" x14ac:dyDescent="0.2">
      <c r="A23" s="131"/>
      <c r="B23" s="133" t="s">
        <v>74</v>
      </c>
      <c r="C23" s="132">
        <v>362.88127391173265</v>
      </c>
      <c r="D23" s="132">
        <v>18508.332863938012</v>
      </c>
      <c r="E23" s="132">
        <v>93.808461173693985</v>
      </c>
      <c r="F23" s="132">
        <v>24.025706476499657</v>
      </c>
      <c r="G23" s="132">
        <v>55.016358120328533</v>
      </c>
      <c r="H23" s="132">
        <v>26.424207490237436</v>
      </c>
      <c r="I23" s="132">
        <v>39.289246936661399</v>
      </c>
      <c r="J23" s="132">
        <v>2.1681439984621633</v>
      </c>
      <c r="K23" s="102"/>
    </row>
    <row r="24" spans="1:11" s="104" customFormat="1" ht="11.25" x14ac:dyDescent="0.2">
      <c r="A24" s="134" t="s">
        <v>45</v>
      </c>
      <c r="B24" s="135"/>
      <c r="C24" s="136">
        <v>8677.8967152250461</v>
      </c>
      <c r="D24" s="136">
        <v>134862.53425418169</v>
      </c>
      <c r="E24" s="136">
        <v>4365.1869918486727</v>
      </c>
      <c r="F24" s="136">
        <v>858.43055684286662</v>
      </c>
      <c r="G24" s="136">
        <v>5012.2936853050742</v>
      </c>
      <c r="H24" s="136">
        <v>4459.421457478119</v>
      </c>
      <c r="I24" s="136">
        <v>2861.9652091850485</v>
      </c>
      <c r="J24" s="136">
        <v>2318.9841087413988</v>
      </c>
      <c r="K24" s="102"/>
    </row>
    <row r="25" spans="1:11" s="104" customFormat="1" ht="11.25" x14ac:dyDescent="0.2">
      <c r="A25" s="131"/>
      <c r="B25" s="131" t="s">
        <v>75</v>
      </c>
      <c r="C25" s="132">
        <v>499.85841829133176</v>
      </c>
      <c r="D25" s="132">
        <v>4845.0192528957759</v>
      </c>
      <c r="E25" s="132">
        <v>354.12250916196723</v>
      </c>
      <c r="F25" s="132">
        <v>21.608306302661543</v>
      </c>
      <c r="G25" s="132">
        <v>250.20582683587554</v>
      </c>
      <c r="H25" s="132">
        <v>255.35725448226731</v>
      </c>
      <c r="I25" s="132">
        <v>1150.0116938851238</v>
      </c>
      <c r="J25" s="132">
        <v>31.892966187004777</v>
      </c>
      <c r="K25" s="102"/>
    </row>
    <row r="26" spans="1:11" s="104" customFormat="1" ht="11.25" x14ac:dyDescent="0.2">
      <c r="A26" s="131"/>
      <c r="B26" s="131" t="s">
        <v>76</v>
      </c>
      <c r="C26" s="132">
        <v>506.44274597511941</v>
      </c>
      <c r="D26" s="132">
        <v>9931.8135820357747</v>
      </c>
      <c r="E26" s="132">
        <v>158.55834997794616</v>
      </c>
      <c r="F26" s="132">
        <v>15.702007844794808</v>
      </c>
      <c r="G26" s="132">
        <v>152.64985017443419</v>
      </c>
      <c r="H26" s="132">
        <v>241.70433730367108</v>
      </c>
      <c r="I26" s="137">
        <v>1078.6046226255676</v>
      </c>
      <c r="J26" s="137">
        <v>313.85213309176527</v>
      </c>
      <c r="K26" s="102"/>
    </row>
    <row r="27" spans="1:11" s="104" customFormat="1" ht="11.25" x14ac:dyDescent="0.2">
      <c r="A27" s="131"/>
      <c r="B27" s="131" t="s">
        <v>77</v>
      </c>
      <c r="C27" s="132">
        <v>74.104885401966328</v>
      </c>
      <c r="D27" s="132">
        <v>4721.6216876220124</v>
      </c>
      <c r="E27" s="132">
        <v>223.36548478124871</v>
      </c>
      <c r="F27" s="132">
        <v>16.575021677738974</v>
      </c>
      <c r="G27" s="132">
        <v>161.98397435492825</v>
      </c>
      <c r="H27" s="132">
        <v>119.46871276438424</v>
      </c>
      <c r="I27" s="132">
        <v>1672.0760442126143</v>
      </c>
      <c r="J27" s="132">
        <v>16.139483540779388</v>
      </c>
      <c r="K27" s="102"/>
    </row>
    <row r="28" spans="1:11" s="104" customFormat="1" ht="11.25" x14ac:dyDescent="0.2">
      <c r="A28" s="131"/>
      <c r="B28" s="131" t="s">
        <v>2</v>
      </c>
      <c r="C28" s="132">
        <v>1187.8204416475728</v>
      </c>
      <c r="D28" s="132">
        <v>24024.875713466907</v>
      </c>
      <c r="E28" s="132">
        <v>772.19236637857648</v>
      </c>
      <c r="F28" s="132">
        <v>28.601341837715324</v>
      </c>
      <c r="G28" s="132">
        <v>731.29454582656581</v>
      </c>
      <c r="H28" s="132">
        <v>435.14467880532271</v>
      </c>
      <c r="I28" s="138">
        <v>431.46066874037484</v>
      </c>
      <c r="J28" s="138">
        <v>23.996491098629768</v>
      </c>
      <c r="K28" s="102"/>
    </row>
    <row r="29" spans="1:11" s="104" customFormat="1" ht="11.25" x14ac:dyDescent="0.2">
      <c r="A29" s="131"/>
      <c r="B29" s="131" t="s">
        <v>78</v>
      </c>
      <c r="C29" s="132">
        <v>101.54501091474378</v>
      </c>
      <c r="D29" s="132">
        <v>1386.1105400422521</v>
      </c>
      <c r="E29" s="132">
        <v>0.3496507655168225</v>
      </c>
      <c r="F29" s="132">
        <v>212.97805500291776</v>
      </c>
      <c r="G29" s="132">
        <v>143.68773114410791</v>
      </c>
      <c r="H29" s="132">
        <v>215.4437101428278</v>
      </c>
      <c r="I29" s="132">
        <v>76.590381090868902</v>
      </c>
      <c r="J29" s="132">
        <v>0.63691225980330946</v>
      </c>
      <c r="K29" s="102"/>
    </row>
    <row r="30" spans="1:11" s="104" customFormat="1" ht="11.25" x14ac:dyDescent="0.2">
      <c r="A30" s="131"/>
      <c r="B30" s="131" t="s">
        <v>79</v>
      </c>
      <c r="C30" s="132">
        <v>20.015651782537276</v>
      </c>
      <c r="D30" s="132">
        <v>175.30335560365495</v>
      </c>
      <c r="E30" s="132">
        <v>4.0334831466298366</v>
      </c>
      <c r="F30" s="132">
        <v>15.242050751812499</v>
      </c>
      <c r="G30" s="132">
        <v>26.710565718197685</v>
      </c>
      <c r="H30" s="132">
        <v>346.95278637865425</v>
      </c>
      <c r="I30" s="132">
        <v>10.941923371492317</v>
      </c>
      <c r="J30" s="132">
        <v>1.5042447982887082</v>
      </c>
      <c r="K30" s="102"/>
    </row>
    <row r="31" spans="1:11" s="104" customFormat="1" ht="11.25" x14ac:dyDescent="0.2">
      <c r="A31" s="131"/>
      <c r="B31" s="131" t="s">
        <v>80</v>
      </c>
      <c r="C31" s="132">
        <v>48.879102716612863</v>
      </c>
      <c r="D31" s="132">
        <v>3633.2607472931199</v>
      </c>
      <c r="E31" s="132">
        <v>0</v>
      </c>
      <c r="F31" s="132">
        <v>258.69806798537633</v>
      </c>
      <c r="G31" s="132">
        <v>44.964719483576545</v>
      </c>
      <c r="H31" s="132">
        <v>250.82726401323166</v>
      </c>
      <c r="I31" s="132">
        <v>87.523644961535439</v>
      </c>
      <c r="J31" s="132">
        <v>0.55556747951469032</v>
      </c>
      <c r="K31" s="102"/>
    </row>
    <row r="32" spans="1:11" s="104" customFormat="1" ht="11.25" x14ac:dyDescent="0.2">
      <c r="A32" s="131"/>
      <c r="B32" s="131" t="s">
        <v>81</v>
      </c>
      <c r="C32" s="132">
        <v>24.045696039072723</v>
      </c>
      <c r="D32" s="132">
        <v>6144.7725388141671</v>
      </c>
      <c r="E32" s="132">
        <v>39.914668715471109</v>
      </c>
      <c r="F32" s="132">
        <v>7.7805661820943666</v>
      </c>
      <c r="G32" s="132">
        <v>64.527747583506681</v>
      </c>
      <c r="H32" s="132">
        <v>92.239111580144225</v>
      </c>
      <c r="I32" s="132">
        <v>37.051192136863698</v>
      </c>
      <c r="J32" s="132">
        <v>0.86964697745486819</v>
      </c>
      <c r="K32" s="102"/>
    </row>
    <row r="33" spans="1:11" s="104" customFormat="1" ht="11.25" x14ac:dyDescent="0.2">
      <c r="A33" s="131"/>
      <c r="B33" s="131" t="s">
        <v>82</v>
      </c>
      <c r="C33" s="132">
        <v>13.3351864213654</v>
      </c>
      <c r="D33" s="132">
        <v>264.52855891719798</v>
      </c>
      <c r="E33" s="132">
        <v>97.294092597346093</v>
      </c>
      <c r="F33" s="132">
        <v>4.7672309710499405</v>
      </c>
      <c r="G33" s="132">
        <v>75.366333790405662</v>
      </c>
      <c r="H33" s="132">
        <v>109.10945282370426</v>
      </c>
      <c r="I33" s="132">
        <v>1179.9722915045397</v>
      </c>
      <c r="J33" s="132">
        <v>584.29285924898795</v>
      </c>
      <c r="K33" s="102"/>
    </row>
    <row r="34" spans="1:11" s="104" customFormat="1" ht="11.25" x14ac:dyDescent="0.2">
      <c r="A34" s="131"/>
      <c r="B34" s="131" t="s">
        <v>83</v>
      </c>
      <c r="C34" s="132">
        <v>441.81365271095547</v>
      </c>
      <c r="D34" s="132">
        <v>17671.140212750157</v>
      </c>
      <c r="E34" s="132">
        <v>274.21571354007028</v>
      </c>
      <c r="F34" s="132">
        <v>16.301207497553975</v>
      </c>
      <c r="G34" s="132">
        <v>278.50565752670303</v>
      </c>
      <c r="H34" s="132">
        <v>242.56730128964887</v>
      </c>
      <c r="I34" s="132">
        <v>364.98435715315054</v>
      </c>
      <c r="J34" s="132">
        <v>20.722850675975536</v>
      </c>
      <c r="K34" s="102"/>
    </row>
    <row r="35" spans="1:11" s="104" customFormat="1" ht="11.25" x14ac:dyDescent="0.2">
      <c r="A35" s="131"/>
      <c r="B35" s="131" t="s">
        <v>84</v>
      </c>
      <c r="C35" s="132">
        <v>1702.5580481345401</v>
      </c>
      <c r="D35" s="132">
        <v>30296.026487322484</v>
      </c>
      <c r="E35" s="132">
        <v>685.74525569221942</v>
      </c>
      <c r="F35" s="132">
        <v>46.569570492513691</v>
      </c>
      <c r="G35" s="132">
        <v>606.39476449310462</v>
      </c>
      <c r="H35" s="132">
        <v>271.22957382258414</v>
      </c>
      <c r="I35" s="132">
        <v>198.95649604069862</v>
      </c>
      <c r="J35" s="132">
        <v>2.4671895787750926</v>
      </c>
      <c r="K35" s="102"/>
    </row>
    <row r="36" spans="1:11" s="104" customFormat="1" ht="11.25" x14ac:dyDescent="0.2">
      <c r="A36" s="131"/>
      <c r="B36" s="131" t="s">
        <v>85</v>
      </c>
      <c r="C36" s="132">
        <v>582.34851189061158</v>
      </c>
      <c r="D36" s="132">
        <v>7533.1521524465052</v>
      </c>
      <c r="E36" s="132">
        <v>418.94171705777291</v>
      </c>
      <c r="F36" s="132">
        <v>16.293580151958025</v>
      </c>
      <c r="G36" s="132">
        <v>300.11416188216032</v>
      </c>
      <c r="H36" s="132">
        <v>372.32004700462778</v>
      </c>
      <c r="I36" s="132">
        <v>593.61124199008293</v>
      </c>
      <c r="J36" s="132">
        <v>876.58179153943342</v>
      </c>
      <c r="K36" s="102"/>
    </row>
    <row r="37" spans="1:11" s="100" customFormat="1" ht="11.25" x14ac:dyDescent="0.2">
      <c r="A37" s="130"/>
      <c r="B37" s="130" t="s">
        <v>86</v>
      </c>
      <c r="C37" s="132">
        <v>384.58457320710204</v>
      </c>
      <c r="D37" s="132">
        <v>7840.6611376152887</v>
      </c>
      <c r="E37" s="132">
        <v>165.47151356149766</v>
      </c>
      <c r="F37" s="132">
        <v>18.118158250532709</v>
      </c>
      <c r="G37" s="132">
        <v>122.40599966520544</v>
      </c>
      <c r="H37" s="132">
        <v>93.500180785801604</v>
      </c>
      <c r="I37" s="132">
        <v>439.67311980252896</v>
      </c>
      <c r="J37" s="132">
        <v>0</v>
      </c>
      <c r="K37" s="102"/>
    </row>
    <row r="38" spans="1:11" s="100" customFormat="1" ht="11.25" x14ac:dyDescent="0.2">
      <c r="A38" s="134" t="s">
        <v>48</v>
      </c>
      <c r="B38" s="134"/>
      <c r="C38" s="136">
        <v>5587.3519251335319</v>
      </c>
      <c r="D38" s="136">
        <v>118468.28596682529</v>
      </c>
      <c r="E38" s="136">
        <v>3194.2048053762628</v>
      </c>
      <c r="F38" s="136">
        <v>679.23516494872001</v>
      </c>
      <c r="G38" s="136">
        <v>2958.8118784787712</v>
      </c>
      <c r="H38" s="136">
        <v>3045.8644111968697</v>
      </c>
      <c r="I38" s="136">
        <v>7321.457677515441</v>
      </c>
      <c r="J38" s="136">
        <v>1873.5121364764127</v>
      </c>
      <c r="K38" s="102"/>
    </row>
    <row r="39" spans="1:11" s="100" customFormat="1" ht="11.25" x14ac:dyDescent="0.2">
      <c r="A39" s="130"/>
      <c r="B39" s="130" t="s">
        <v>87</v>
      </c>
      <c r="C39" s="132">
        <v>1715.4718971293087</v>
      </c>
      <c r="D39" s="132">
        <v>550.57012795183925</v>
      </c>
      <c r="E39" s="132">
        <v>1024.4776453695879</v>
      </c>
      <c r="F39" s="132">
        <v>19.797510575715755</v>
      </c>
      <c r="G39" s="132">
        <v>254.23918326980257</v>
      </c>
      <c r="H39" s="132">
        <v>108.27290027005483</v>
      </c>
      <c r="I39" s="132">
        <v>324.86481271763938</v>
      </c>
      <c r="J39" s="132">
        <v>62.860235946804309</v>
      </c>
      <c r="K39" s="102"/>
    </row>
    <row r="40" spans="1:11" s="100" customFormat="1" ht="11.25" x14ac:dyDescent="0.2">
      <c r="A40" s="130"/>
      <c r="B40" s="130" t="s">
        <v>88</v>
      </c>
      <c r="C40" s="132">
        <v>199.28114908756879</v>
      </c>
      <c r="D40" s="132">
        <v>88.756202686016692</v>
      </c>
      <c r="E40" s="132">
        <v>151.76831207906412</v>
      </c>
      <c r="F40" s="132">
        <v>25.006876632752423</v>
      </c>
      <c r="G40" s="132">
        <v>170.4368492109939</v>
      </c>
      <c r="H40" s="132">
        <v>105.59701825024214</v>
      </c>
      <c r="I40" s="132">
        <v>222.07132742466993</v>
      </c>
      <c r="J40" s="132">
        <v>108.6451913997993</v>
      </c>
      <c r="K40" s="102"/>
    </row>
    <row r="41" spans="1:11" s="100" customFormat="1" ht="11.25" x14ac:dyDescent="0.2">
      <c r="A41" s="130"/>
      <c r="B41" s="130" t="s">
        <v>89</v>
      </c>
      <c r="C41" s="132">
        <v>348.54020480571626</v>
      </c>
      <c r="D41" s="132">
        <v>747.94265761497957</v>
      </c>
      <c r="E41" s="132">
        <v>398.37879176026723</v>
      </c>
      <c r="F41" s="132">
        <v>53.368760459729515</v>
      </c>
      <c r="G41" s="132">
        <v>255.70430825317726</v>
      </c>
      <c r="H41" s="132">
        <v>143.47484216752756</v>
      </c>
      <c r="I41" s="132">
        <v>248.68422547284163</v>
      </c>
      <c r="J41" s="132">
        <v>356.52055003463909</v>
      </c>
      <c r="K41" s="102"/>
    </row>
    <row r="42" spans="1:11" s="100" customFormat="1" ht="11.25" x14ac:dyDescent="0.2">
      <c r="A42" s="130"/>
      <c r="B42" s="130" t="s">
        <v>90</v>
      </c>
      <c r="C42" s="132">
        <v>8952.4054459709932</v>
      </c>
      <c r="D42" s="132">
        <v>1056.4041612001997</v>
      </c>
      <c r="E42" s="132">
        <v>3348.6083671892143</v>
      </c>
      <c r="F42" s="132">
        <v>11.527327148133628</v>
      </c>
      <c r="G42" s="132">
        <v>478.90860604285103</v>
      </c>
      <c r="H42" s="132">
        <v>72.247147040502796</v>
      </c>
      <c r="I42" s="132">
        <v>303.48017700100831</v>
      </c>
      <c r="J42" s="132">
        <v>4.6625797308055388</v>
      </c>
      <c r="K42" s="102"/>
    </row>
    <row r="43" spans="1:11" s="100" customFormat="1" ht="11.25" x14ac:dyDescent="0.2">
      <c r="A43" s="130"/>
      <c r="B43" s="130" t="s">
        <v>3</v>
      </c>
      <c r="C43" s="132">
        <v>297.98481410393015</v>
      </c>
      <c r="D43" s="132">
        <v>579.45401621625524</v>
      </c>
      <c r="E43" s="132">
        <v>367.58869949423899</v>
      </c>
      <c r="F43" s="132">
        <v>41.01047835884917</v>
      </c>
      <c r="G43" s="132">
        <v>654.96089776981989</v>
      </c>
      <c r="H43" s="132">
        <v>499.55518139838614</v>
      </c>
      <c r="I43" s="132">
        <v>1140.7217801639545</v>
      </c>
      <c r="J43" s="132">
        <v>1175.0618327942673</v>
      </c>
      <c r="K43" s="102"/>
    </row>
    <row r="44" spans="1:11" s="100" customFormat="1" ht="11.25" x14ac:dyDescent="0.2">
      <c r="A44" s="130"/>
      <c r="B44" s="130" t="s">
        <v>91</v>
      </c>
      <c r="C44" s="132">
        <v>153.04130802711532</v>
      </c>
      <c r="D44" s="132">
        <v>102.28579188164802</v>
      </c>
      <c r="E44" s="132">
        <v>77.710651385272584</v>
      </c>
      <c r="F44" s="132">
        <v>11.612448492632865</v>
      </c>
      <c r="G44" s="132">
        <v>123.73029353839482</v>
      </c>
      <c r="H44" s="132">
        <v>134.59785224913736</v>
      </c>
      <c r="I44" s="132">
        <v>130.07221075475201</v>
      </c>
      <c r="J44" s="132">
        <v>1344.040045230822</v>
      </c>
      <c r="K44" s="102"/>
    </row>
    <row r="45" spans="1:11" s="100" customFormat="1" ht="11.25" x14ac:dyDescent="0.2">
      <c r="A45" s="130"/>
      <c r="B45" s="130" t="s">
        <v>92</v>
      </c>
      <c r="C45" s="132">
        <v>7.1658898026993247</v>
      </c>
      <c r="D45" s="132">
        <v>133.44983213465454</v>
      </c>
      <c r="E45" s="132">
        <v>122.34679188537154</v>
      </c>
      <c r="F45" s="132">
        <v>0.96089940079169012</v>
      </c>
      <c r="G45" s="132">
        <v>83.574017277676916</v>
      </c>
      <c r="H45" s="132">
        <v>12.811129114442735</v>
      </c>
      <c r="I45" s="132">
        <v>58.966176236648735</v>
      </c>
      <c r="J45" s="132">
        <v>172.73345040862466</v>
      </c>
      <c r="K45" s="102"/>
    </row>
    <row r="46" spans="1:11" s="100" customFormat="1" ht="11.25" x14ac:dyDescent="0.2">
      <c r="A46" s="130"/>
      <c r="B46" s="130" t="s">
        <v>93</v>
      </c>
      <c r="C46" s="132">
        <v>415.46114424555526</v>
      </c>
      <c r="D46" s="132">
        <v>532.53128976226833</v>
      </c>
      <c r="E46" s="132">
        <v>270.94130033339911</v>
      </c>
      <c r="F46" s="132">
        <v>31.550450201745299</v>
      </c>
      <c r="G46" s="132">
        <v>290.38983666599972</v>
      </c>
      <c r="H46" s="132">
        <v>249.5590416090796</v>
      </c>
      <c r="I46" s="132">
        <v>380.76524348350836</v>
      </c>
      <c r="J46" s="132">
        <v>452.0316266780672</v>
      </c>
      <c r="K46" s="102"/>
    </row>
    <row r="47" spans="1:11" s="100" customFormat="1" ht="11.25" x14ac:dyDescent="0.2">
      <c r="A47" s="130"/>
      <c r="B47" s="130" t="s">
        <v>94</v>
      </c>
      <c r="C47" s="132">
        <v>104.68367048878839</v>
      </c>
      <c r="D47" s="132">
        <v>128.92383735810003</v>
      </c>
      <c r="E47" s="132">
        <v>121.16831541801663</v>
      </c>
      <c r="F47" s="132">
        <v>6.1116982780146047</v>
      </c>
      <c r="G47" s="132">
        <v>88.666897420441728</v>
      </c>
      <c r="H47" s="132">
        <v>22.516409622264064</v>
      </c>
      <c r="I47" s="132">
        <v>923.50898674411542</v>
      </c>
      <c r="J47" s="132">
        <v>264.16009813404946</v>
      </c>
      <c r="K47" s="102"/>
    </row>
    <row r="48" spans="1:11" s="100" customFormat="1" ht="11.25" x14ac:dyDescent="0.2">
      <c r="A48" s="130"/>
      <c r="B48" s="130" t="s">
        <v>95</v>
      </c>
      <c r="C48" s="132">
        <v>257.49848981985951</v>
      </c>
      <c r="D48" s="132">
        <v>141.21267097353092</v>
      </c>
      <c r="E48" s="132">
        <v>137.80729204999898</v>
      </c>
      <c r="F48" s="132">
        <v>12.220206927848691</v>
      </c>
      <c r="G48" s="132">
        <v>219.90578819911593</v>
      </c>
      <c r="H48" s="132">
        <v>197.20541314835828</v>
      </c>
      <c r="I48" s="132">
        <v>3668.0015476400099</v>
      </c>
      <c r="J48" s="132">
        <v>2330.8455795099767</v>
      </c>
      <c r="K48" s="102"/>
    </row>
    <row r="49" spans="1:11" s="100" customFormat="1" ht="11.25" x14ac:dyDescent="0.2">
      <c r="A49" s="130"/>
      <c r="B49" s="130" t="s">
        <v>96</v>
      </c>
      <c r="C49" s="132">
        <v>1218.3409032952209</v>
      </c>
      <c r="D49" s="132">
        <v>304.96512741344355</v>
      </c>
      <c r="E49" s="132">
        <v>311.44139232460668</v>
      </c>
      <c r="F49" s="132">
        <v>16.845624266377534</v>
      </c>
      <c r="G49" s="132">
        <v>258.8361686273492</v>
      </c>
      <c r="H49" s="132">
        <v>186.84165864962188</v>
      </c>
      <c r="I49" s="132">
        <v>3420.6472438653113</v>
      </c>
      <c r="J49" s="132">
        <v>1868.8829989833839</v>
      </c>
      <c r="K49" s="102"/>
    </row>
    <row r="50" spans="1:11" s="100" customFormat="1" ht="11.25" x14ac:dyDescent="0.2">
      <c r="A50" s="130"/>
      <c r="B50" s="130" t="s">
        <v>97</v>
      </c>
      <c r="C50" s="132">
        <v>884.58394143281282</v>
      </c>
      <c r="D50" s="132">
        <v>141.09353850891867</v>
      </c>
      <c r="E50" s="132">
        <v>110.12391256044057</v>
      </c>
      <c r="F50" s="132">
        <v>11.143538513985577</v>
      </c>
      <c r="G50" s="132">
        <v>89.320970499344043</v>
      </c>
      <c r="H50" s="132">
        <v>61.233074748850413</v>
      </c>
      <c r="I50" s="132">
        <v>2934.5775185551129</v>
      </c>
      <c r="J50" s="132">
        <v>76.605163842352312</v>
      </c>
      <c r="K50" s="102"/>
    </row>
    <row r="51" spans="1:11" s="100" customFormat="1" ht="11.25" x14ac:dyDescent="0.2">
      <c r="A51" s="134" t="s">
        <v>49</v>
      </c>
      <c r="B51" s="134"/>
      <c r="C51" s="136">
        <v>14554.458858209568</v>
      </c>
      <c r="D51" s="136">
        <v>4507.5892537018544</v>
      </c>
      <c r="E51" s="136">
        <v>6442.3614718494782</v>
      </c>
      <c r="F51" s="136">
        <v>241.15581925657673</v>
      </c>
      <c r="G51" s="136">
        <v>2968.6738167749672</v>
      </c>
      <c r="H51" s="136">
        <v>1793.9116682684678</v>
      </c>
      <c r="I51" s="136">
        <v>13756.36125005957</v>
      </c>
      <c r="J51" s="136">
        <v>8217.0493526935916</v>
      </c>
      <c r="K51" s="102"/>
    </row>
    <row r="52" spans="1:11" s="100" customFormat="1" ht="11.25" x14ac:dyDescent="0.2">
      <c r="A52" s="130"/>
      <c r="B52" s="130" t="s">
        <v>98</v>
      </c>
      <c r="C52" s="132">
        <v>391.36024760567852</v>
      </c>
      <c r="D52" s="132">
        <v>130.22978313221316</v>
      </c>
      <c r="E52" s="132">
        <v>260.81252549064175</v>
      </c>
      <c r="F52" s="132">
        <v>11.12929985227953</v>
      </c>
      <c r="G52" s="132">
        <v>271.19790691253951</v>
      </c>
      <c r="H52" s="132">
        <v>536.35687777472822</v>
      </c>
      <c r="I52" s="132">
        <v>12.599986711733612</v>
      </c>
      <c r="J52" s="132">
        <v>1111.5698923412003</v>
      </c>
      <c r="K52" s="102"/>
    </row>
    <row r="53" spans="1:11" s="100" customFormat="1" ht="11.25" x14ac:dyDescent="0.2">
      <c r="A53" s="130"/>
      <c r="B53" s="130" t="s">
        <v>99</v>
      </c>
      <c r="C53" s="132">
        <v>812.73503947834979</v>
      </c>
      <c r="D53" s="132">
        <v>175.47628140640865</v>
      </c>
      <c r="E53" s="132">
        <v>177.64412616078232</v>
      </c>
      <c r="F53" s="132">
        <v>48.674329302237751</v>
      </c>
      <c r="G53" s="132">
        <v>118.35434978107774</v>
      </c>
      <c r="H53" s="132">
        <v>56.162205904322576</v>
      </c>
      <c r="I53" s="132">
        <v>92.188114400111516</v>
      </c>
      <c r="J53" s="132">
        <v>1162.6451216925132</v>
      </c>
      <c r="K53" s="102"/>
    </row>
    <row r="54" spans="1:11" s="100" customFormat="1" ht="11.25" x14ac:dyDescent="0.2">
      <c r="A54" s="130"/>
      <c r="B54" s="130" t="s">
        <v>100</v>
      </c>
      <c r="C54" s="132">
        <v>612.1131192240922</v>
      </c>
      <c r="D54" s="132">
        <v>140.96620783452585</v>
      </c>
      <c r="E54" s="132">
        <v>155.20961067095456</v>
      </c>
      <c r="F54" s="132">
        <v>17.821854829813297</v>
      </c>
      <c r="G54" s="132">
        <v>164.69820904470868</v>
      </c>
      <c r="H54" s="132">
        <v>166.14592008876184</v>
      </c>
      <c r="I54" s="132">
        <v>37.85467701229944</v>
      </c>
      <c r="J54" s="132">
        <v>1623.9978088224536</v>
      </c>
      <c r="K54" s="102"/>
    </row>
    <row r="55" spans="1:11" s="100" customFormat="1" ht="11.25" x14ac:dyDescent="0.2">
      <c r="A55" s="130"/>
      <c r="B55" s="130" t="s">
        <v>101</v>
      </c>
      <c r="C55" s="132">
        <v>692.03853410612589</v>
      </c>
      <c r="D55" s="132">
        <v>20241.672392887307</v>
      </c>
      <c r="E55" s="132">
        <v>477.31784150513613</v>
      </c>
      <c r="F55" s="132">
        <v>32.826458115213775</v>
      </c>
      <c r="G55" s="132">
        <v>495.05927356453964</v>
      </c>
      <c r="H55" s="132">
        <v>258.54737323328339</v>
      </c>
      <c r="I55" s="132">
        <v>406.13489808743947</v>
      </c>
      <c r="J55" s="132">
        <v>205.17105143745493</v>
      </c>
      <c r="K55" s="102"/>
    </row>
    <row r="56" spans="1:11" s="100" customFormat="1" ht="11.25" x14ac:dyDescent="0.2">
      <c r="A56" s="130"/>
      <c r="B56" s="130" t="s">
        <v>102</v>
      </c>
      <c r="C56" s="132">
        <v>128.84213854287918</v>
      </c>
      <c r="D56" s="132">
        <v>25.969638308932613</v>
      </c>
      <c r="E56" s="132">
        <v>89.549284978162859</v>
      </c>
      <c r="F56" s="132">
        <v>6.570539457489442</v>
      </c>
      <c r="G56" s="132">
        <v>66.91658368873577</v>
      </c>
      <c r="H56" s="132">
        <v>120.99103734289633</v>
      </c>
      <c r="I56" s="132">
        <v>8.1620503235505382</v>
      </c>
      <c r="J56" s="132">
        <v>251.24502091658269</v>
      </c>
      <c r="K56" s="102"/>
    </row>
    <row r="57" spans="1:11" s="100" customFormat="1" ht="11.25" x14ac:dyDescent="0.2">
      <c r="A57" s="130"/>
      <c r="B57" s="130" t="s">
        <v>103</v>
      </c>
      <c r="C57" s="132">
        <v>116.1404256389653</v>
      </c>
      <c r="D57" s="132">
        <v>60.507375267780212</v>
      </c>
      <c r="E57" s="132">
        <v>48.454290615894195</v>
      </c>
      <c r="F57" s="132">
        <v>6.7734250005169478</v>
      </c>
      <c r="G57" s="132">
        <v>145.23808749234487</v>
      </c>
      <c r="H57" s="132">
        <v>95.293455580273076</v>
      </c>
      <c r="I57" s="132">
        <v>26.214082185161352</v>
      </c>
      <c r="J57" s="132">
        <v>827.80388350996191</v>
      </c>
      <c r="K57" s="102"/>
    </row>
    <row r="58" spans="1:11" s="100" customFormat="1" ht="11.25" x14ac:dyDescent="0.2">
      <c r="A58" s="130"/>
      <c r="B58" s="130" t="s">
        <v>4</v>
      </c>
      <c r="C58" s="132">
        <v>551.99285454536721</v>
      </c>
      <c r="D58" s="132">
        <v>132.57266373726401</v>
      </c>
      <c r="E58" s="132">
        <v>187.39740488956119</v>
      </c>
      <c r="F58" s="132">
        <v>28.910942837055664</v>
      </c>
      <c r="G58" s="132">
        <v>340.97609050985716</v>
      </c>
      <c r="H58" s="132">
        <v>295.71670773401684</v>
      </c>
      <c r="I58" s="132">
        <v>71.393748309804877</v>
      </c>
      <c r="J58" s="132">
        <v>1067.2075861400726</v>
      </c>
      <c r="K58" s="102"/>
    </row>
    <row r="59" spans="1:11" s="100" customFormat="1" ht="11.25" x14ac:dyDescent="0.2">
      <c r="A59" s="130"/>
      <c r="B59" s="130" t="s">
        <v>104</v>
      </c>
      <c r="C59" s="132">
        <v>903.19011156276463</v>
      </c>
      <c r="D59" s="132">
        <v>129.81405112576653</v>
      </c>
      <c r="E59" s="132">
        <v>744.73231083266614</v>
      </c>
      <c r="F59" s="132">
        <v>31.830852052369604</v>
      </c>
      <c r="G59" s="132">
        <v>538.44663987443869</v>
      </c>
      <c r="H59" s="132">
        <v>147.9501248422572</v>
      </c>
      <c r="I59" s="132">
        <v>15.576541546558214</v>
      </c>
      <c r="J59" s="132">
        <v>3411.280646290636</v>
      </c>
      <c r="K59" s="102"/>
    </row>
    <row r="60" spans="1:11" s="100" customFormat="1" ht="11.25" x14ac:dyDescent="0.2">
      <c r="A60" s="130"/>
      <c r="B60" s="130" t="s">
        <v>105</v>
      </c>
      <c r="C60" s="132">
        <v>410.45405362267462</v>
      </c>
      <c r="D60" s="132">
        <v>3122.43254562533</v>
      </c>
      <c r="E60" s="132">
        <v>82.499361211916423</v>
      </c>
      <c r="F60" s="132">
        <v>14.213162575824928</v>
      </c>
      <c r="G60" s="132">
        <v>149.14392928670816</v>
      </c>
      <c r="H60" s="132">
        <v>273.29901259348463</v>
      </c>
      <c r="I60" s="132">
        <v>199.53760734221879</v>
      </c>
      <c r="J60" s="132">
        <v>276.99589840422635</v>
      </c>
      <c r="K60" s="102"/>
    </row>
    <row r="61" spans="1:11" s="100" customFormat="1" ht="11.25" x14ac:dyDescent="0.2">
      <c r="A61" s="130"/>
      <c r="B61" s="130" t="s">
        <v>106</v>
      </c>
      <c r="C61" s="132">
        <v>709.40335342553408</v>
      </c>
      <c r="D61" s="132">
        <v>272.92834572467399</v>
      </c>
      <c r="E61" s="132">
        <v>372.96236199040368</v>
      </c>
      <c r="F61" s="132">
        <v>40.865584302838812</v>
      </c>
      <c r="G61" s="132">
        <v>619.96915763845459</v>
      </c>
      <c r="H61" s="132">
        <v>334.35778678813216</v>
      </c>
      <c r="I61" s="132">
        <v>45.542329217502747</v>
      </c>
      <c r="J61" s="132">
        <v>1786.2458627160115</v>
      </c>
      <c r="K61" s="102"/>
    </row>
    <row r="62" spans="1:11" s="100" customFormat="1" ht="11.25" x14ac:dyDescent="0.2">
      <c r="A62" s="134" t="s">
        <v>50</v>
      </c>
      <c r="B62" s="134"/>
      <c r="C62" s="136">
        <v>5328.269877752432</v>
      </c>
      <c r="D62" s="136">
        <v>24432.569285050198</v>
      </c>
      <c r="E62" s="136">
        <v>2596.5791183461192</v>
      </c>
      <c r="F62" s="136">
        <v>239.61644832563979</v>
      </c>
      <c r="G62" s="136">
        <v>2910.0002277934045</v>
      </c>
      <c r="H62" s="136">
        <v>2284.8205018821559</v>
      </c>
      <c r="I62" s="136">
        <v>915.20403513638064</v>
      </c>
      <c r="J62" s="136">
        <v>11724.162772271115</v>
      </c>
      <c r="K62" s="102"/>
    </row>
    <row r="63" spans="1:11" s="100" customFormat="1" ht="11.25" x14ac:dyDescent="0.2">
      <c r="A63" s="139" t="s">
        <v>51</v>
      </c>
      <c r="B63" s="139"/>
      <c r="C63" s="140">
        <v>34147.977376320581</v>
      </c>
      <c r="D63" s="140">
        <v>282270.97875975905</v>
      </c>
      <c r="E63" s="140">
        <v>16598.332387420534</v>
      </c>
      <c r="F63" s="140">
        <v>2018.4379893738032</v>
      </c>
      <c r="G63" s="140">
        <v>13849.779608352215</v>
      </c>
      <c r="H63" s="140">
        <v>11584.018038825612</v>
      </c>
      <c r="I63" s="140">
        <v>24854.988171896439</v>
      </c>
      <c r="J63" s="140">
        <v>24133.708370182518</v>
      </c>
      <c r="K63" s="102"/>
    </row>
    <row r="64" spans="1:11" x14ac:dyDescent="0.2">
      <c r="A64" s="100" t="s">
        <v>433</v>
      </c>
    </row>
  </sheetData>
  <mergeCells count="12">
    <mergeCell ref="G4:G5"/>
    <mergeCell ref="A2:J2"/>
    <mergeCell ref="A3:B5"/>
    <mergeCell ref="C3:G3"/>
    <mergeCell ref="H3:J3"/>
    <mergeCell ref="E4:E5"/>
    <mergeCell ref="D4:D5"/>
    <mergeCell ref="C4:C5"/>
    <mergeCell ref="H4:H5"/>
    <mergeCell ref="I4:I5"/>
    <mergeCell ref="J4:J5"/>
    <mergeCell ref="F4:F5"/>
  </mergeCells>
  <pageMargins left="0.56999999999999995" right="0.34" top="0.74" bottom="1" header="0.511811024" footer="0.511811024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showGridLines="0" zoomScale="55" zoomScaleNormal="55" workbookViewId="0">
      <selection activeCell="V60" sqref="V60"/>
    </sheetView>
  </sheetViews>
  <sheetFormatPr baseColWidth="10" defaultRowHeight="12" x14ac:dyDescent="0.2"/>
  <cols>
    <col min="1" max="1" width="1.42578125" style="99" customWidth="1"/>
    <col min="2" max="2" width="19" style="100" bestFit="1" customWidth="1"/>
    <col min="3" max="4" width="7.5703125" style="100" customWidth="1"/>
    <col min="5" max="6" width="9.5703125" style="100" customWidth="1"/>
    <col min="7" max="7" width="11.5703125" style="100" bestFit="1" customWidth="1"/>
    <col min="8" max="10" width="9.5703125" style="100" customWidth="1"/>
    <col min="11" max="11" width="17.28515625" style="99" customWidth="1"/>
    <col min="12" max="246" width="11.42578125" style="99"/>
    <col min="247" max="247" width="1.42578125" style="99" customWidth="1"/>
    <col min="248" max="248" width="19" style="99" bestFit="1" customWidth="1"/>
    <col min="249" max="252" width="9.5703125" style="99" customWidth="1"/>
    <col min="253" max="253" width="11.5703125" style="99" bestFit="1" customWidth="1"/>
    <col min="254" max="256" width="9.5703125" style="99" customWidth="1"/>
    <col min="257" max="257" width="17.28515625" style="99" customWidth="1"/>
    <col min="258" max="502" width="11.42578125" style="99"/>
    <col min="503" max="503" width="1.42578125" style="99" customWidth="1"/>
    <col min="504" max="504" width="19" style="99" bestFit="1" customWidth="1"/>
    <col min="505" max="508" width="9.5703125" style="99" customWidth="1"/>
    <col min="509" max="509" width="11.5703125" style="99" bestFit="1" customWidth="1"/>
    <col min="510" max="512" width="9.5703125" style="99" customWidth="1"/>
    <col min="513" max="513" width="17.28515625" style="99" customWidth="1"/>
    <col min="514" max="758" width="11.42578125" style="99"/>
    <col min="759" max="759" width="1.42578125" style="99" customWidth="1"/>
    <col min="760" max="760" width="19" style="99" bestFit="1" customWidth="1"/>
    <col min="761" max="764" width="9.5703125" style="99" customWidth="1"/>
    <col min="765" max="765" width="11.5703125" style="99" bestFit="1" customWidth="1"/>
    <col min="766" max="768" width="9.5703125" style="99" customWidth="1"/>
    <col min="769" max="769" width="17.28515625" style="99" customWidth="1"/>
    <col min="770" max="1014" width="11.42578125" style="99"/>
    <col min="1015" max="1015" width="1.42578125" style="99" customWidth="1"/>
    <col min="1016" max="1016" width="19" style="99" bestFit="1" customWidth="1"/>
    <col min="1017" max="1020" width="9.5703125" style="99" customWidth="1"/>
    <col min="1021" max="1021" width="11.5703125" style="99" bestFit="1" customWidth="1"/>
    <col min="1022" max="1024" width="9.5703125" style="99" customWidth="1"/>
    <col min="1025" max="1025" width="17.28515625" style="99" customWidth="1"/>
    <col min="1026" max="1270" width="11.42578125" style="99"/>
    <col min="1271" max="1271" width="1.42578125" style="99" customWidth="1"/>
    <col min="1272" max="1272" width="19" style="99" bestFit="1" customWidth="1"/>
    <col min="1273" max="1276" width="9.5703125" style="99" customWidth="1"/>
    <col min="1277" max="1277" width="11.5703125" style="99" bestFit="1" customWidth="1"/>
    <col min="1278" max="1280" width="9.5703125" style="99" customWidth="1"/>
    <col min="1281" max="1281" width="17.28515625" style="99" customWidth="1"/>
    <col min="1282" max="1526" width="11.42578125" style="99"/>
    <col min="1527" max="1527" width="1.42578125" style="99" customWidth="1"/>
    <col min="1528" max="1528" width="19" style="99" bestFit="1" customWidth="1"/>
    <col min="1529" max="1532" width="9.5703125" style="99" customWidth="1"/>
    <col min="1533" max="1533" width="11.5703125" style="99" bestFit="1" customWidth="1"/>
    <col min="1534" max="1536" width="9.5703125" style="99" customWidth="1"/>
    <col min="1537" max="1537" width="17.28515625" style="99" customWidth="1"/>
    <col min="1538" max="1782" width="11.42578125" style="99"/>
    <col min="1783" max="1783" width="1.42578125" style="99" customWidth="1"/>
    <col min="1784" max="1784" width="19" style="99" bestFit="1" customWidth="1"/>
    <col min="1785" max="1788" width="9.5703125" style="99" customWidth="1"/>
    <col min="1789" max="1789" width="11.5703125" style="99" bestFit="1" customWidth="1"/>
    <col min="1790" max="1792" width="9.5703125" style="99" customWidth="1"/>
    <col min="1793" max="1793" width="17.28515625" style="99" customWidth="1"/>
    <col min="1794" max="2038" width="11.42578125" style="99"/>
    <col min="2039" max="2039" width="1.42578125" style="99" customWidth="1"/>
    <col min="2040" max="2040" width="19" style="99" bestFit="1" customWidth="1"/>
    <col min="2041" max="2044" width="9.5703125" style="99" customWidth="1"/>
    <col min="2045" max="2045" width="11.5703125" style="99" bestFit="1" customWidth="1"/>
    <col min="2046" max="2048" width="9.5703125" style="99" customWidth="1"/>
    <col min="2049" max="2049" width="17.28515625" style="99" customWidth="1"/>
    <col min="2050" max="2294" width="11.42578125" style="99"/>
    <col min="2295" max="2295" width="1.42578125" style="99" customWidth="1"/>
    <col min="2296" max="2296" width="19" style="99" bestFit="1" customWidth="1"/>
    <col min="2297" max="2300" width="9.5703125" style="99" customWidth="1"/>
    <col min="2301" max="2301" width="11.5703125" style="99" bestFit="1" customWidth="1"/>
    <col min="2302" max="2304" width="9.5703125" style="99" customWidth="1"/>
    <col min="2305" max="2305" width="17.28515625" style="99" customWidth="1"/>
    <col min="2306" max="2550" width="11.42578125" style="99"/>
    <col min="2551" max="2551" width="1.42578125" style="99" customWidth="1"/>
    <col min="2552" max="2552" width="19" style="99" bestFit="1" customWidth="1"/>
    <col min="2553" max="2556" width="9.5703125" style="99" customWidth="1"/>
    <col min="2557" max="2557" width="11.5703125" style="99" bestFit="1" customWidth="1"/>
    <col min="2558" max="2560" width="9.5703125" style="99" customWidth="1"/>
    <col min="2561" max="2561" width="17.28515625" style="99" customWidth="1"/>
    <col min="2562" max="2806" width="11.42578125" style="99"/>
    <col min="2807" max="2807" width="1.42578125" style="99" customWidth="1"/>
    <col min="2808" max="2808" width="19" style="99" bestFit="1" customWidth="1"/>
    <col min="2809" max="2812" width="9.5703125" style="99" customWidth="1"/>
    <col min="2813" max="2813" width="11.5703125" style="99" bestFit="1" customWidth="1"/>
    <col min="2814" max="2816" width="9.5703125" style="99" customWidth="1"/>
    <col min="2817" max="2817" width="17.28515625" style="99" customWidth="1"/>
    <col min="2818" max="3062" width="11.42578125" style="99"/>
    <col min="3063" max="3063" width="1.42578125" style="99" customWidth="1"/>
    <col min="3064" max="3064" width="19" style="99" bestFit="1" customWidth="1"/>
    <col min="3065" max="3068" width="9.5703125" style="99" customWidth="1"/>
    <col min="3069" max="3069" width="11.5703125" style="99" bestFit="1" customWidth="1"/>
    <col min="3070" max="3072" width="9.5703125" style="99" customWidth="1"/>
    <col min="3073" max="3073" width="17.28515625" style="99" customWidth="1"/>
    <col min="3074" max="3318" width="11.42578125" style="99"/>
    <col min="3319" max="3319" width="1.42578125" style="99" customWidth="1"/>
    <col min="3320" max="3320" width="19" style="99" bestFit="1" customWidth="1"/>
    <col min="3321" max="3324" width="9.5703125" style="99" customWidth="1"/>
    <col min="3325" max="3325" width="11.5703125" style="99" bestFit="1" customWidth="1"/>
    <col min="3326" max="3328" width="9.5703125" style="99" customWidth="1"/>
    <col min="3329" max="3329" width="17.28515625" style="99" customWidth="1"/>
    <col min="3330" max="3574" width="11.42578125" style="99"/>
    <col min="3575" max="3575" width="1.42578125" style="99" customWidth="1"/>
    <col min="3576" max="3576" width="19" style="99" bestFit="1" customWidth="1"/>
    <col min="3577" max="3580" width="9.5703125" style="99" customWidth="1"/>
    <col min="3581" max="3581" width="11.5703125" style="99" bestFit="1" customWidth="1"/>
    <col min="3582" max="3584" width="9.5703125" style="99" customWidth="1"/>
    <col min="3585" max="3585" width="17.28515625" style="99" customWidth="1"/>
    <col min="3586" max="3830" width="11.42578125" style="99"/>
    <col min="3831" max="3831" width="1.42578125" style="99" customWidth="1"/>
    <col min="3832" max="3832" width="19" style="99" bestFit="1" customWidth="1"/>
    <col min="3833" max="3836" width="9.5703125" style="99" customWidth="1"/>
    <col min="3837" max="3837" width="11.5703125" style="99" bestFit="1" customWidth="1"/>
    <col min="3838" max="3840" width="9.5703125" style="99" customWidth="1"/>
    <col min="3841" max="3841" width="17.28515625" style="99" customWidth="1"/>
    <col min="3842" max="4086" width="11.42578125" style="99"/>
    <col min="4087" max="4087" width="1.42578125" style="99" customWidth="1"/>
    <col min="4088" max="4088" width="19" style="99" bestFit="1" customWidth="1"/>
    <col min="4089" max="4092" width="9.5703125" style="99" customWidth="1"/>
    <col min="4093" max="4093" width="11.5703125" style="99" bestFit="1" customWidth="1"/>
    <col min="4094" max="4096" width="9.5703125" style="99" customWidth="1"/>
    <col min="4097" max="4097" width="17.28515625" style="99" customWidth="1"/>
    <col min="4098" max="4342" width="11.42578125" style="99"/>
    <col min="4343" max="4343" width="1.42578125" style="99" customWidth="1"/>
    <col min="4344" max="4344" width="19" style="99" bestFit="1" customWidth="1"/>
    <col min="4345" max="4348" width="9.5703125" style="99" customWidth="1"/>
    <col min="4349" max="4349" width="11.5703125" style="99" bestFit="1" customWidth="1"/>
    <col min="4350" max="4352" width="9.5703125" style="99" customWidth="1"/>
    <col min="4353" max="4353" width="17.28515625" style="99" customWidth="1"/>
    <col min="4354" max="4598" width="11.42578125" style="99"/>
    <col min="4599" max="4599" width="1.42578125" style="99" customWidth="1"/>
    <col min="4600" max="4600" width="19" style="99" bestFit="1" customWidth="1"/>
    <col min="4601" max="4604" width="9.5703125" style="99" customWidth="1"/>
    <col min="4605" max="4605" width="11.5703125" style="99" bestFit="1" customWidth="1"/>
    <col min="4606" max="4608" width="9.5703125" style="99" customWidth="1"/>
    <col min="4609" max="4609" width="17.28515625" style="99" customWidth="1"/>
    <col min="4610" max="4854" width="11.42578125" style="99"/>
    <col min="4855" max="4855" width="1.42578125" style="99" customWidth="1"/>
    <col min="4856" max="4856" width="19" style="99" bestFit="1" customWidth="1"/>
    <col min="4857" max="4860" width="9.5703125" style="99" customWidth="1"/>
    <col min="4861" max="4861" width="11.5703125" style="99" bestFit="1" customWidth="1"/>
    <col min="4862" max="4864" width="9.5703125" style="99" customWidth="1"/>
    <col min="4865" max="4865" width="17.28515625" style="99" customWidth="1"/>
    <col min="4866" max="5110" width="11.42578125" style="99"/>
    <col min="5111" max="5111" width="1.42578125" style="99" customWidth="1"/>
    <col min="5112" max="5112" width="19" style="99" bestFit="1" customWidth="1"/>
    <col min="5113" max="5116" width="9.5703125" style="99" customWidth="1"/>
    <col min="5117" max="5117" width="11.5703125" style="99" bestFit="1" customWidth="1"/>
    <col min="5118" max="5120" width="9.5703125" style="99" customWidth="1"/>
    <col min="5121" max="5121" width="17.28515625" style="99" customWidth="1"/>
    <col min="5122" max="5366" width="11.42578125" style="99"/>
    <col min="5367" max="5367" width="1.42578125" style="99" customWidth="1"/>
    <col min="5368" max="5368" width="19" style="99" bestFit="1" customWidth="1"/>
    <col min="5369" max="5372" width="9.5703125" style="99" customWidth="1"/>
    <col min="5373" max="5373" width="11.5703125" style="99" bestFit="1" customWidth="1"/>
    <col min="5374" max="5376" width="9.5703125" style="99" customWidth="1"/>
    <col min="5377" max="5377" width="17.28515625" style="99" customWidth="1"/>
    <col min="5378" max="5622" width="11.42578125" style="99"/>
    <col min="5623" max="5623" width="1.42578125" style="99" customWidth="1"/>
    <col min="5624" max="5624" width="19" style="99" bestFit="1" customWidth="1"/>
    <col min="5625" max="5628" width="9.5703125" style="99" customWidth="1"/>
    <col min="5629" max="5629" width="11.5703125" style="99" bestFit="1" customWidth="1"/>
    <col min="5630" max="5632" width="9.5703125" style="99" customWidth="1"/>
    <col min="5633" max="5633" width="17.28515625" style="99" customWidth="1"/>
    <col min="5634" max="5878" width="11.42578125" style="99"/>
    <col min="5879" max="5879" width="1.42578125" style="99" customWidth="1"/>
    <col min="5880" max="5880" width="19" style="99" bestFit="1" customWidth="1"/>
    <col min="5881" max="5884" width="9.5703125" style="99" customWidth="1"/>
    <col min="5885" max="5885" width="11.5703125" style="99" bestFit="1" customWidth="1"/>
    <col min="5886" max="5888" width="9.5703125" style="99" customWidth="1"/>
    <col min="5889" max="5889" width="17.28515625" style="99" customWidth="1"/>
    <col min="5890" max="6134" width="11.42578125" style="99"/>
    <col min="6135" max="6135" width="1.42578125" style="99" customWidth="1"/>
    <col min="6136" max="6136" width="19" style="99" bestFit="1" customWidth="1"/>
    <col min="6137" max="6140" width="9.5703125" style="99" customWidth="1"/>
    <col min="6141" max="6141" width="11.5703125" style="99" bestFit="1" customWidth="1"/>
    <col min="6142" max="6144" width="9.5703125" style="99" customWidth="1"/>
    <col min="6145" max="6145" width="17.28515625" style="99" customWidth="1"/>
    <col min="6146" max="6390" width="11.42578125" style="99"/>
    <col min="6391" max="6391" width="1.42578125" style="99" customWidth="1"/>
    <col min="6392" max="6392" width="19" style="99" bestFit="1" customWidth="1"/>
    <col min="6393" max="6396" width="9.5703125" style="99" customWidth="1"/>
    <col min="6397" max="6397" width="11.5703125" style="99" bestFit="1" customWidth="1"/>
    <col min="6398" max="6400" width="9.5703125" style="99" customWidth="1"/>
    <col min="6401" max="6401" width="17.28515625" style="99" customWidth="1"/>
    <col min="6402" max="6646" width="11.42578125" style="99"/>
    <col min="6647" max="6647" width="1.42578125" style="99" customWidth="1"/>
    <col min="6648" max="6648" width="19" style="99" bestFit="1" customWidth="1"/>
    <col min="6649" max="6652" width="9.5703125" style="99" customWidth="1"/>
    <col min="6653" max="6653" width="11.5703125" style="99" bestFit="1" customWidth="1"/>
    <col min="6654" max="6656" width="9.5703125" style="99" customWidth="1"/>
    <col min="6657" max="6657" width="17.28515625" style="99" customWidth="1"/>
    <col min="6658" max="6902" width="11.42578125" style="99"/>
    <col min="6903" max="6903" width="1.42578125" style="99" customWidth="1"/>
    <col min="6904" max="6904" width="19" style="99" bestFit="1" customWidth="1"/>
    <col min="6905" max="6908" width="9.5703125" style="99" customWidth="1"/>
    <col min="6909" max="6909" width="11.5703125" style="99" bestFit="1" customWidth="1"/>
    <col min="6910" max="6912" width="9.5703125" style="99" customWidth="1"/>
    <col min="6913" max="6913" width="17.28515625" style="99" customWidth="1"/>
    <col min="6914" max="7158" width="11.42578125" style="99"/>
    <col min="7159" max="7159" width="1.42578125" style="99" customWidth="1"/>
    <col min="7160" max="7160" width="19" style="99" bestFit="1" customWidth="1"/>
    <col min="7161" max="7164" width="9.5703125" style="99" customWidth="1"/>
    <col min="7165" max="7165" width="11.5703125" style="99" bestFit="1" customWidth="1"/>
    <col min="7166" max="7168" width="9.5703125" style="99" customWidth="1"/>
    <col min="7169" max="7169" width="17.28515625" style="99" customWidth="1"/>
    <col min="7170" max="7414" width="11.42578125" style="99"/>
    <col min="7415" max="7415" width="1.42578125" style="99" customWidth="1"/>
    <col min="7416" max="7416" width="19" style="99" bestFit="1" customWidth="1"/>
    <col min="7417" max="7420" width="9.5703125" style="99" customWidth="1"/>
    <col min="7421" max="7421" width="11.5703125" style="99" bestFit="1" customWidth="1"/>
    <col min="7422" max="7424" width="9.5703125" style="99" customWidth="1"/>
    <col min="7425" max="7425" width="17.28515625" style="99" customWidth="1"/>
    <col min="7426" max="7670" width="11.42578125" style="99"/>
    <col min="7671" max="7671" width="1.42578125" style="99" customWidth="1"/>
    <col min="7672" max="7672" width="19" style="99" bestFit="1" customWidth="1"/>
    <col min="7673" max="7676" width="9.5703125" style="99" customWidth="1"/>
    <col min="7677" max="7677" width="11.5703125" style="99" bestFit="1" customWidth="1"/>
    <col min="7678" max="7680" width="9.5703125" style="99" customWidth="1"/>
    <col min="7681" max="7681" width="17.28515625" style="99" customWidth="1"/>
    <col min="7682" max="7926" width="11.42578125" style="99"/>
    <col min="7927" max="7927" width="1.42578125" style="99" customWidth="1"/>
    <col min="7928" max="7928" width="19" style="99" bestFit="1" customWidth="1"/>
    <col min="7929" max="7932" width="9.5703125" style="99" customWidth="1"/>
    <col min="7933" max="7933" width="11.5703125" style="99" bestFit="1" customWidth="1"/>
    <col min="7934" max="7936" width="9.5703125" style="99" customWidth="1"/>
    <col min="7937" max="7937" width="17.28515625" style="99" customWidth="1"/>
    <col min="7938" max="8182" width="11.42578125" style="99"/>
    <col min="8183" max="8183" width="1.42578125" style="99" customWidth="1"/>
    <col min="8184" max="8184" width="19" style="99" bestFit="1" customWidth="1"/>
    <col min="8185" max="8188" width="9.5703125" style="99" customWidth="1"/>
    <col min="8189" max="8189" width="11.5703125" style="99" bestFit="1" customWidth="1"/>
    <col min="8190" max="8192" width="9.5703125" style="99" customWidth="1"/>
    <col min="8193" max="8193" width="17.28515625" style="99" customWidth="1"/>
    <col min="8194" max="8438" width="11.42578125" style="99"/>
    <col min="8439" max="8439" width="1.42578125" style="99" customWidth="1"/>
    <col min="8440" max="8440" width="19" style="99" bestFit="1" customWidth="1"/>
    <col min="8441" max="8444" width="9.5703125" style="99" customWidth="1"/>
    <col min="8445" max="8445" width="11.5703125" style="99" bestFit="1" customWidth="1"/>
    <col min="8446" max="8448" width="9.5703125" style="99" customWidth="1"/>
    <col min="8449" max="8449" width="17.28515625" style="99" customWidth="1"/>
    <col min="8450" max="8694" width="11.42578125" style="99"/>
    <col min="8695" max="8695" width="1.42578125" style="99" customWidth="1"/>
    <col min="8696" max="8696" width="19" style="99" bestFit="1" customWidth="1"/>
    <col min="8697" max="8700" width="9.5703125" style="99" customWidth="1"/>
    <col min="8701" max="8701" width="11.5703125" style="99" bestFit="1" customWidth="1"/>
    <col min="8702" max="8704" width="9.5703125" style="99" customWidth="1"/>
    <col min="8705" max="8705" width="17.28515625" style="99" customWidth="1"/>
    <col min="8706" max="8950" width="11.42578125" style="99"/>
    <col min="8951" max="8951" width="1.42578125" style="99" customWidth="1"/>
    <col min="8952" max="8952" width="19" style="99" bestFit="1" customWidth="1"/>
    <col min="8953" max="8956" width="9.5703125" style="99" customWidth="1"/>
    <col min="8957" max="8957" width="11.5703125" style="99" bestFit="1" customWidth="1"/>
    <col min="8958" max="8960" width="9.5703125" style="99" customWidth="1"/>
    <col min="8961" max="8961" width="17.28515625" style="99" customWidth="1"/>
    <col min="8962" max="9206" width="11.42578125" style="99"/>
    <col min="9207" max="9207" width="1.42578125" style="99" customWidth="1"/>
    <col min="9208" max="9208" width="19" style="99" bestFit="1" customWidth="1"/>
    <col min="9209" max="9212" width="9.5703125" style="99" customWidth="1"/>
    <col min="9213" max="9213" width="11.5703125" style="99" bestFit="1" customWidth="1"/>
    <col min="9214" max="9216" width="9.5703125" style="99" customWidth="1"/>
    <col min="9217" max="9217" width="17.28515625" style="99" customWidth="1"/>
    <col min="9218" max="9462" width="11.42578125" style="99"/>
    <col min="9463" max="9463" width="1.42578125" style="99" customWidth="1"/>
    <col min="9464" max="9464" width="19" style="99" bestFit="1" customWidth="1"/>
    <col min="9465" max="9468" width="9.5703125" style="99" customWidth="1"/>
    <col min="9469" max="9469" width="11.5703125" style="99" bestFit="1" customWidth="1"/>
    <col min="9470" max="9472" width="9.5703125" style="99" customWidth="1"/>
    <col min="9473" max="9473" width="17.28515625" style="99" customWidth="1"/>
    <col min="9474" max="9718" width="11.42578125" style="99"/>
    <col min="9719" max="9719" width="1.42578125" style="99" customWidth="1"/>
    <col min="9720" max="9720" width="19" style="99" bestFit="1" customWidth="1"/>
    <col min="9721" max="9724" width="9.5703125" style="99" customWidth="1"/>
    <col min="9725" max="9725" width="11.5703125" style="99" bestFit="1" customWidth="1"/>
    <col min="9726" max="9728" width="9.5703125" style="99" customWidth="1"/>
    <col min="9729" max="9729" width="17.28515625" style="99" customWidth="1"/>
    <col min="9730" max="9974" width="11.42578125" style="99"/>
    <col min="9975" max="9975" width="1.42578125" style="99" customWidth="1"/>
    <col min="9976" max="9976" width="19" style="99" bestFit="1" customWidth="1"/>
    <col min="9977" max="9980" width="9.5703125" style="99" customWidth="1"/>
    <col min="9981" max="9981" width="11.5703125" style="99" bestFit="1" customWidth="1"/>
    <col min="9982" max="9984" width="9.5703125" style="99" customWidth="1"/>
    <col min="9985" max="9985" width="17.28515625" style="99" customWidth="1"/>
    <col min="9986" max="10230" width="11.42578125" style="99"/>
    <col min="10231" max="10231" width="1.42578125" style="99" customWidth="1"/>
    <col min="10232" max="10232" width="19" style="99" bestFit="1" customWidth="1"/>
    <col min="10233" max="10236" width="9.5703125" style="99" customWidth="1"/>
    <col min="10237" max="10237" width="11.5703125" style="99" bestFit="1" customWidth="1"/>
    <col min="10238" max="10240" width="9.5703125" style="99" customWidth="1"/>
    <col min="10241" max="10241" width="17.28515625" style="99" customWidth="1"/>
    <col min="10242" max="10486" width="11.42578125" style="99"/>
    <col min="10487" max="10487" width="1.42578125" style="99" customWidth="1"/>
    <col min="10488" max="10488" width="19" style="99" bestFit="1" customWidth="1"/>
    <col min="10489" max="10492" width="9.5703125" style="99" customWidth="1"/>
    <col min="10493" max="10493" width="11.5703125" style="99" bestFit="1" customWidth="1"/>
    <col min="10494" max="10496" width="9.5703125" style="99" customWidth="1"/>
    <col min="10497" max="10497" width="17.28515625" style="99" customWidth="1"/>
    <col min="10498" max="10742" width="11.42578125" style="99"/>
    <col min="10743" max="10743" width="1.42578125" style="99" customWidth="1"/>
    <col min="10744" max="10744" width="19" style="99" bestFit="1" customWidth="1"/>
    <col min="10745" max="10748" width="9.5703125" style="99" customWidth="1"/>
    <col min="10749" max="10749" width="11.5703125" style="99" bestFit="1" customWidth="1"/>
    <col min="10750" max="10752" width="9.5703125" style="99" customWidth="1"/>
    <col min="10753" max="10753" width="17.28515625" style="99" customWidth="1"/>
    <col min="10754" max="10998" width="11.42578125" style="99"/>
    <col min="10999" max="10999" width="1.42578125" style="99" customWidth="1"/>
    <col min="11000" max="11000" width="19" style="99" bestFit="1" customWidth="1"/>
    <col min="11001" max="11004" width="9.5703125" style="99" customWidth="1"/>
    <col min="11005" max="11005" width="11.5703125" style="99" bestFit="1" customWidth="1"/>
    <col min="11006" max="11008" width="9.5703125" style="99" customWidth="1"/>
    <col min="11009" max="11009" width="17.28515625" style="99" customWidth="1"/>
    <col min="11010" max="11254" width="11.42578125" style="99"/>
    <col min="11255" max="11255" width="1.42578125" style="99" customWidth="1"/>
    <col min="11256" max="11256" width="19" style="99" bestFit="1" customWidth="1"/>
    <col min="11257" max="11260" width="9.5703125" style="99" customWidth="1"/>
    <col min="11261" max="11261" width="11.5703125" style="99" bestFit="1" customWidth="1"/>
    <col min="11262" max="11264" width="9.5703125" style="99" customWidth="1"/>
    <col min="11265" max="11265" width="17.28515625" style="99" customWidth="1"/>
    <col min="11266" max="11510" width="11.42578125" style="99"/>
    <col min="11511" max="11511" width="1.42578125" style="99" customWidth="1"/>
    <col min="11512" max="11512" width="19" style="99" bestFit="1" customWidth="1"/>
    <col min="11513" max="11516" width="9.5703125" style="99" customWidth="1"/>
    <col min="11517" max="11517" width="11.5703125" style="99" bestFit="1" customWidth="1"/>
    <col min="11518" max="11520" width="9.5703125" style="99" customWidth="1"/>
    <col min="11521" max="11521" width="17.28515625" style="99" customWidth="1"/>
    <col min="11522" max="11766" width="11.42578125" style="99"/>
    <col min="11767" max="11767" width="1.42578125" style="99" customWidth="1"/>
    <col min="11768" max="11768" width="19" style="99" bestFit="1" customWidth="1"/>
    <col min="11769" max="11772" width="9.5703125" style="99" customWidth="1"/>
    <col min="11773" max="11773" width="11.5703125" style="99" bestFit="1" customWidth="1"/>
    <col min="11774" max="11776" width="9.5703125" style="99" customWidth="1"/>
    <col min="11777" max="11777" width="17.28515625" style="99" customWidth="1"/>
    <col min="11778" max="12022" width="11.42578125" style="99"/>
    <col min="12023" max="12023" width="1.42578125" style="99" customWidth="1"/>
    <col min="12024" max="12024" width="19" style="99" bestFit="1" customWidth="1"/>
    <col min="12025" max="12028" width="9.5703125" style="99" customWidth="1"/>
    <col min="12029" max="12029" width="11.5703125" style="99" bestFit="1" customWidth="1"/>
    <col min="12030" max="12032" width="9.5703125" style="99" customWidth="1"/>
    <col min="12033" max="12033" width="17.28515625" style="99" customWidth="1"/>
    <col min="12034" max="12278" width="11.42578125" style="99"/>
    <col min="12279" max="12279" width="1.42578125" style="99" customWidth="1"/>
    <col min="12280" max="12280" width="19" style="99" bestFit="1" customWidth="1"/>
    <col min="12281" max="12284" width="9.5703125" style="99" customWidth="1"/>
    <col min="12285" max="12285" width="11.5703125" style="99" bestFit="1" customWidth="1"/>
    <col min="12286" max="12288" width="9.5703125" style="99" customWidth="1"/>
    <col min="12289" max="12289" width="17.28515625" style="99" customWidth="1"/>
    <col min="12290" max="12534" width="11.42578125" style="99"/>
    <col min="12535" max="12535" width="1.42578125" style="99" customWidth="1"/>
    <col min="12536" max="12536" width="19" style="99" bestFit="1" customWidth="1"/>
    <col min="12537" max="12540" width="9.5703125" style="99" customWidth="1"/>
    <col min="12541" max="12541" width="11.5703125" style="99" bestFit="1" customWidth="1"/>
    <col min="12542" max="12544" width="9.5703125" style="99" customWidth="1"/>
    <col min="12545" max="12545" width="17.28515625" style="99" customWidth="1"/>
    <col min="12546" max="12790" width="11.42578125" style="99"/>
    <col min="12791" max="12791" width="1.42578125" style="99" customWidth="1"/>
    <col min="12792" max="12792" width="19" style="99" bestFit="1" customWidth="1"/>
    <col min="12793" max="12796" width="9.5703125" style="99" customWidth="1"/>
    <col min="12797" max="12797" width="11.5703125" style="99" bestFit="1" customWidth="1"/>
    <col min="12798" max="12800" width="9.5703125" style="99" customWidth="1"/>
    <col min="12801" max="12801" width="17.28515625" style="99" customWidth="1"/>
    <col min="12802" max="13046" width="11.42578125" style="99"/>
    <col min="13047" max="13047" width="1.42578125" style="99" customWidth="1"/>
    <col min="13048" max="13048" width="19" style="99" bestFit="1" customWidth="1"/>
    <col min="13049" max="13052" width="9.5703125" style="99" customWidth="1"/>
    <col min="13053" max="13053" width="11.5703125" style="99" bestFit="1" customWidth="1"/>
    <col min="13054" max="13056" width="9.5703125" style="99" customWidth="1"/>
    <col min="13057" max="13057" width="17.28515625" style="99" customWidth="1"/>
    <col min="13058" max="13302" width="11.42578125" style="99"/>
    <col min="13303" max="13303" width="1.42578125" style="99" customWidth="1"/>
    <col min="13304" max="13304" width="19" style="99" bestFit="1" customWidth="1"/>
    <col min="13305" max="13308" width="9.5703125" style="99" customWidth="1"/>
    <col min="13309" max="13309" width="11.5703125" style="99" bestFit="1" customWidth="1"/>
    <col min="13310" max="13312" width="9.5703125" style="99" customWidth="1"/>
    <col min="13313" max="13313" width="17.28515625" style="99" customWidth="1"/>
    <col min="13314" max="13558" width="11.42578125" style="99"/>
    <col min="13559" max="13559" width="1.42578125" style="99" customWidth="1"/>
    <col min="13560" max="13560" width="19" style="99" bestFit="1" customWidth="1"/>
    <col min="13561" max="13564" width="9.5703125" style="99" customWidth="1"/>
    <col min="13565" max="13565" width="11.5703125" style="99" bestFit="1" customWidth="1"/>
    <col min="13566" max="13568" width="9.5703125" style="99" customWidth="1"/>
    <col min="13569" max="13569" width="17.28515625" style="99" customWidth="1"/>
    <col min="13570" max="13814" width="11.42578125" style="99"/>
    <col min="13815" max="13815" width="1.42578125" style="99" customWidth="1"/>
    <col min="13816" max="13816" width="19" style="99" bestFit="1" customWidth="1"/>
    <col min="13817" max="13820" width="9.5703125" style="99" customWidth="1"/>
    <col min="13821" max="13821" width="11.5703125" style="99" bestFit="1" customWidth="1"/>
    <col min="13822" max="13824" width="9.5703125" style="99" customWidth="1"/>
    <col min="13825" max="13825" width="17.28515625" style="99" customWidth="1"/>
    <col min="13826" max="14070" width="11.42578125" style="99"/>
    <col min="14071" max="14071" width="1.42578125" style="99" customWidth="1"/>
    <col min="14072" max="14072" width="19" style="99" bestFit="1" customWidth="1"/>
    <col min="14073" max="14076" width="9.5703125" style="99" customWidth="1"/>
    <col min="14077" max="14077" width="11.5703125" style="99" bestFit="1" customWidth="1"/>
    <col min="14078" max="14080" width="9.5703125" style="99" customWidth="1"/>
    <col min="14081" max="14081" width="17.28515625" style="99" customWidth="1"/>
    <col min="14082" max="14326" width="11.42578125" style="99"/>
    <col min="14327" max="14327" width="1.42578125" style="99" customWidth="1"/>
    <col min="14328" max="14328" width="19" style="99" bestFit="1" customWidth="1"/>
    <col min="14329" max="14332" width="9.5703125" style="99" customWidth="1"/>
    <col min="14333" max="14333" width="11.5703125" style="99" bestFit="1" customWidth="1"/>
    <col min="14334" max="14336" width="9.5703125" style="99" customWidth="1"/>
    <col min="14337" max="14337" width="17.28515625" style="99" customWidth="1"/>
    <col min="14338" max="14582" width="11.42578125" style="99"/>
    <col min="14583" max="14583" width="1.42578125" style="99" customWidth="1"/>
    <col min="14584" max="14584" width="19" style="99" bestFit="1" customWidth="1"/>
    <col min="14585" max="14588" width="9.5703125" style="99" customWidth="1"/>
    <col min="14589" max="14589" width="11.5703125" style="99" bestFit="1" customWidth="1"/>
    <col min="14590" max="14592" width="9.5703125" style="99" customWidth="1"/>
    <col min="14593" max="14593" width="17.28515625" style="99" customWidth="1"/>
    <col min="14594" max="14838" width="11.42578125" style="99"/>
    <col min="14839" max="14839" width="1.42578125" style="99" customWidth="1"/>
    <col min="14840" max="14840" width="19" style="99" bestFit="1" customWidth="1"/>
    <col min="14841" max="14844" width="9.5703125" style="99" customWidth="1"/>
    <col min="14845" max="14845" width="11.5703125" style="99" bestFit="1" customWidth="1"/>
    <col min="14846" max="14848" width="9.5703125" style="99" customWidth="1"/>
    <col min="14849" max="14849" width="17.28515625" style="99" customWidth="1"/>
    <col min="14850" max="15094" width="11.42578125" style="99"/>
    <col min="15095" max="15095" width="1.42578125" style="99" customWidth="1"/>
    <col min="15096" max="15096" width="19" style="99" bestFit="1" customWidth="1"/>
    <col min="15097" max="15100" width="9.5703125" style="99" customWidth="1"/>
    <col min="15101" max="15101" width="11.5703125" style="99" bestFit="1" customWidth="1"/>
    <col min="15102" max="15104" width="9.5703125" style="99" customWidth="1"/>
    <col min="15105" max="15105" width="17.28515625" style="99" customWidth="1"/>
    <col min="15106" max="15350" width="11.42578125" style="99"/>
    <col min="15351" max="15351" width="1.42578125" style="99" customWidth="1"/>
    <col min="15352" max="15352" width="19" style="99" bestFit="1" customWidth="1"/>
    <col min="15353" max="15356" width="9.5703125" style="99" customWidth="1"/>
    <col min="15357" max="15357" width="11.5703125" style="99" bestFit="1" customWidth="1"/>
    <col min="15358" max="15360" width="9.5703125" style="99" customWidth="1"/>
    <col min="15361" max="15361" width="17.28515625" style="99" customWidth="1"/>
    <col min="15362" max="15606" width="11.42578125" style="99"/>
    <col min="15607" max="15607" width="1.42578125" style="99" customWidth="1"/>
    <col min="15608" max="15608" width="19" style="99" bestFit="1" customWidth="1"/>
    <col min="15609" max="15612" width="9.5703125" style="99" customWidth="1"/>
    <col min="15613" max="15613" width="11.5703125" style="99" bestFit="1" customWidth="1"/>
    <col min="15614" max="15616" width="9.5703125" style="99" customWidth="1"/>
    <col min="15617" max="15617" width="17.28515625" style="99" customWidth="1"/>
    <col min="15618" max="15862" width="11.42578125" style="99"/>
    <col min="15863" max="15863" width="1.42578125" style="99" customWidth="1"/>
    <col min="15864" max="15864" width="19" style="99" bestFit="1" customWidth="1"/>
    <col min="15865" max="15868" width="9.5703125" style="99" customWidth="1"/>
    <col min="15869" max="15869" width="11.5703125" style="99" bestFit="1" customWidth="1"/>
    <col min="15870" max="15872" width="9.5703125" style="99" customWidth="1"/>
    <col min="15873" max="15873" width="17.28515625" style="99" customWidth="1"/>
    <col min="15874" max="16118" width="11.42578125" style="99"/>
    <col min="16119" max="16119" width="1.42578125" style="99" customWidth="1"/>
    <col min="16120" max="16120" width="19" style="99" bestFit="1" customWidth="1"/>
    <col min="16121" max="16124" width="9.5703125" style="99" customWidth="1"/>
    <col min="16125" max="16125" width="11.5703125" style="99" bestFit="1" customWidth="1"/>
    <col min="16126" max="16128" width="9.5703125" style="99" customWidth="1"/>
    <col min="16129" max="16129" width="17.28515625" style="99" customWidth="1"/>
    <col min="16130" max="16384" width="11.42578125" style="99"/>
  </cols>
  <sheetData>
    <row r="2" spans="1:11" x14ac:dyDescent="0.2">
      <c r="A2" s="99" t="s">
        <v>125</v>
      </c>
    </row>
    <row r="3" spans="1:11" ht="15" customHeight="1" x14ac:dyDescent="0.2">
      <c r="A3" s="213" t="s">
        <v>55</v>
      </c>
      <c r="B3" s="214"/>
      <c r="C3" s="211" t="s">
        <v>118</v>
      </c>
      <c r="D3" s="211"/>
      <c r="E3" s="211"/>
      <c r="F3" s="211" t="s">
        <v>119</v>
      </c>
      <c r="G3" s="211"/>
      <c r="H3" s="211"/>
      <c r="I3" s="211"/>
      <c r="J3" s="141" t="s">
        <v>120</v>
      </c>
    </row>
    <row r="4" spans="1:11" ht="15" customHeight="1" x14ac:dyDescent="0.2">
      <c r="A4" s="215"/>
      <c r="B4" s="216"/>
      <c r="C4" s="219" t="s">
        <v>9</v>
      </c>
      <c r="D4" s="223" t="s">
        <v>6</v>
      </c>
      <c r="E4" s="221" t="s">
        <v>122</v>
      </c>
      <c r="F4" s="222" t="s">
        <v>11</v>
      </c>
      <c r="G4" s="223" t="s">
        <v>121</v>
      </c>
      <c r="H4" s="222" t="s">
        <v>123</v>
      </c>
      <c r="I4" s="222" t="s">
        <v>124</v>
      </c>
      <c r="J4" s="224" t="s">
        <v>21</v>
      </c>
    </row>
    <row r="5" spans="1:11" s="101" customFormat="1" ht="12.75" customHeight="1" x14ac:dyDescent="0.2">
      <c r="A5" s="217"/>
      <c r="B5" s="218"/>
      <c r="C5" s="220"/>
      <c r="D5" s="223"/>
      <c r="E5" s="221"/>
      <c r="F5" s="222"/>
      <c r="G5" s="223"/>
      <c r="H5" s="222"/>
      <c r="I5" s="222"/>
      <c r="J5" s="224"/>
    </row>
    <row r="6" spans="1:11" s="103" customFormat="1" ht="11.25" x14ac:dyDescent="0.2">
      <c r="A6" s="130"/>
      <c r="B6" s="131" t="s">
        <v>57</v>
      </c>
      <c r="C6" s="132">
        <v>275.22538535001718</v>
      </c>
      <c r="D6" s="132">
        <v>84.140737056693666</v>
      </c>
      <c r="E6" s="132">
        <v>11.77455490894552</v>
      </c>
      <c r="F6" s="132">
        <v>5240.5040239830269</v>
      </c>
      <c r="G6" s="132">
        <v>11213.907145140118</v>
      </c>
      <c r="H6" s="132">
        <v>56.846848686407327</v>
      </c>
      <c r="I6" s="132">
        <v>22.309429473240879</v>
      </c>
      <c r="J6" s="132">
        <v>4842.9727212067819</v>
      </c>
      <c r="K6" s="102"/>
    </row>
    <row r="7" spans="1:11" s="103" customFormat="1" ht="11.25" x14ac:dyDescent="0.2">
      <c r="A7" s="130"/>
      <c r="B7" s="131" t="s">
        <v>58</v>
      </c>
      <c r="C7" s="132">
        <v>966.09829235827749</v>
      </c>
      <c r="D7" s="132">
        <v>29.318680211765123</v>
      </c>
      <c r="E7" s="132">
        <v>0</v>
      </c>
      <c r="F7" s="132">
        <v>0</v>
      </c>
      <c r="G7" s="132">
        <v>35.657347929089987</v>
      </c>
      <c r="H7" s="132">
        <v>77.889587804288226</v>
      </c>
      <c r="I7" s="132">
        <v>19.40104116703791</v>
      </c>
      <c r="J7" s="132">
        <v>1579.9852334434388</v>
      </c>
      <c r="K7" s="102"/>
    </row>
    <row r="8" spans="1:11" s="103" customFormat="1" ht="11.25" x14ac:dyDescent="0.2">
      <c r="A8" s="130"/>
      <c r="B8" s="131" t="s">
        <v>59</v>
      </c>
      <c r="C8" s="132">
        <v>84.479298250297703</v>
      </c>
      <c r="D8" s="132">
        <v>1.2132224361368638</v>
      </c>
      <c r="E8" s="132">
        <v>0</v>
      </c>
      <c r="F8" s="132">
        <v>1763.3829019286607</v>
      </c>
      <c r="G8" s="132">
        <v>4182.0123367291781</v>
      </c>
      <c r="H8" s="132">
        <v>16.860663151359262</v>
      </c>
      <c r="I8" s="132">
        <v>2.3395496074882614</v>
      </c>
      <c r="J8" s="132">
        <v>1505.2283784297579</v>
      </c>
      <c r="K8" s="102"/>
    </row>
    <row r="9" spans="1:11" s="103" customFormat="1" ht="11.25" x14ac:dyDescent="0.2">
      <c r="A9" s="130"/>
      <c r="B9" s="131" t="s">
        <v>60</v>
      </c>
      <c r="C9" s="132">
        <v>1060.6902155339919</v>
      </c>
      <c r="D9" s="132">
        <v>765.06289757655725</v>
      </c>
      <c r="E9" s="132">
        <v>0</v>
      </c>
      <c r="F9" s="132">
        <v>4817.5850966152766</v>
      </c>
      <c r="G9" s="132">
        <v>7133.242795678716</v>
      </c>
      <c r="H9" s="132">
        <v>109.17742366599863</v>
      </c>
      <c r="I9" s="132">
        <v>51.953183556596898</v>
      </c>
      <c r="J9" s="132">
        <v>7124.5352784017641</v>
      </c>
      <c r="K9" s="102"/>
    </row>
    <row r="10" spans="1:11" s="103" customFormat="1" ht="11.25" x14ac:dyDescent="0.2">
      <c r="A10" s="130"/>
      <c r="B10" s="131" t="s">
        <v>61</v>
      </c>
      <c r="C10" s="132">
        <v>442.33887490918238</v>
      </c>
      <c r="D10" s="132">
        <v>72.99964021818262</v>
      </c>
      <c r="E10" s="132">
        <v>0</v>
      </c>
      <c r="F10" s="132">
        <v>3413.8545522496602</v>
      </c>
      <c r="G10" s="132">
        <v>6942.3568168260281</v>
      </c>
      <c r="H10" s="132">
        <v>69.162969597275406</v>
      </c>
      <c r="I10" s="132">
        <v>27.299679830999814</v>
      </c>
      <c r="J10" s="132">
        <v>10164.538427260177</v>
      </c>
      <c r="K10" s="102"/>
    </row>
    <row r="11" spans="1:11" s="100" customFormat="1" ht="11.25" x14ac:dyDescent="0.2">
      <c r="A11" s="130"/>
      <c r="B11" s="130" t="s">
        <v>62</v>
      </c>
      <c r="C11" s="132">
        <v>433.89365035707459</v>
      </c>
      <c r="D11" s="132">
        <v>227.39858026924819</v>
      </c>
      <c r="E11" s="132">
        <v>3.1223812663280066</v>
      </c>
      <c r="F11" s="132">
        <v>1096.8342520239603</v>
      </c>
      <c r="G11" s="132">
        <v>1544.4701822346749</v>
      </c>
      <c r="H11" s="132">
        <v>61.489801597597364</v>
      </c>
      <c r="I11" s="132">
        <v>33.722470105090117</v>
      </c>
      <c r="J11" s="132">
        <v>3157.1129247280787</v>
      </c>
      <c r="K11" s="102"/>
    </row>
    <row r="12" spans="1:11" s="100" customFormat="1" ht="11.25" x14ac:dyDescent="0.2">
      <c r="A12" s="130"/>
      <c r="B12" s="130" t="s">
        <v>63</v>
      </c>
      <c r="C12" s="132">
        <v>88.449556321462822</v>
      </c>
      <c r="D12" s="132">
        <v>0</v>
      </c>
      <c r="E12" s="132">
        <v>0</v>
      </c>
      <c r="F12" s="132">
        <v>316.16304156847025</v>
      </c>
      <c r="G12" s="132">
        <v>3063.6265801041086</v>
      </c>
      <c r="H12" s="132">
        <v>48.679683601779999</v>
      </c>
      <c r="I12" s="132">
        <v>10.967217534278005</v>
      </c>
      <c r="J12" s="132">
        <v>4376.4996500024217</v>
      </c>
      <c r="K12" s="102"/>
    </row>
    <row r="13" spans="1:11" s="104" customFormat="1" ht="11.25" x14ac:dyDescent="0.2">
      <c r="A13" s="131"/>
      <c r="B13" s="131" t="s">
        <v>64</v>
      </c>
      <c r="C13" s="132">
        <v>140.52385846536666</v>
      </c>
      <c r="D13" s="132">
        <v>276.95598266707964</v>
      </c>
      <c r="E13" s="132">
        <v>0</v>
      </c>
      <c r="F13" s="132">
        <v>830.43719294862512</v>
      </c>
      <c r="G13" s="132">
        <v>1826.8296863386938</v>
      </c>
      <c r="H13" s="132">
        <v>57.832444432277789</v>
      </c>
      <c r="I13" s="132">
        <v>6.1710194653228303</v>
      </c>
      <c r="J13" s="132">
        <v>9086.7669019654531</v>
      </c>
      <c r="K13" s="102"/>
    </row>
    <row r="14" spans="1:11" s="104" customFormat="1" ht="11.25" x14ac:dyDescent="0.2">
      <c r="A14" s="131"/>
      <c r="B14" s="131" t="s">
        <v>65</v>
      </c>
      <c r="C14" s="132">
        <v>320.99769922753865</v>
      </c>
      <c r="D14" s="132">
        <v>0</v>
      </c>
      <c r="E14" s="132">
        <v>0</v>
      </c>
      <c r="F14" s="132">
        <v>2890.6165662758367</v>
      </c>
      <c r="G14" s="132">
        <v>3835.5894435337568</v>
      </c>
      <c r="H14" s="132">
        <v>59.256003176149093</v>
      </c>
      <c r="I14" s="132">
        <v>16.850888804336755</v>
      </c>
      <c r="J14" s="132">
        <v>2336.4988534381823</v>
      </c>
      <c r="K14" s="102"/>
    </row>
    <row r="15" spans="1:11" s="104" customFormat="1" ht="11.25" x14ac:dyDescent="0.2">
      <c r="A15" s="131"/>
      <c r="B15" s="131" t="s">
        <v>66</v>
      </c>
      <c r="C15" s="132">
        <v>169.57756973710485</v>
      </c>
      <c r="D15" s="132">
        <v>0</v>
      </c>
      <c r="E15" s="132">
        <v>0</v>
      </c>
      <c r="F15" s="132">
        <v>0</v>
      </c>
      <c r="G15" s="132">
        <v>63.785723089941882</v>
      </c>
      <c r="H15" s="132">
        <v>21.104845715449137</v>
      </c>
      <c r="I15" s="132">
        <v>5.5216160610843446</v>
      </c>
      <c r="J15" s="132">
        <v>433.95798359241059</v>
      </c>
      <c r="K15" s="102"/>
    </row>
    <row r="16" spans="1:11" s="104" customFormat="1" ht="11.25" x14ac:dyDescent="0.2">
      <c r="A16" s="131"/>
      <c r="B16" s="131" t="s">
        <v>67</v>
      </c>
      <c r="C16" s="132">
        <v>522.95439458422811</v>
      </c>
      <c r="D16" s="132">
        <v>42.639795540745375</v>
      </c>
      <c r="E16" s="132">
        <v>42.516148106223213</v>
      </c>
      <c r="F16" s="132">
        <v>739.63843388655312</v>
      </c>
      <c r="G16" s="132">
        <v>1559.0401848299034</v>
      </c>
      <c r="H16" s="132">
        <v>57.50478596836458</v>
      </c>
      <c r="I16" s="132">
        <v>13.094961131470349</v>
      </c>
      <c r="J16" s="132">
        <v>1645.9273356632768</v>
      </c>
      <c r="K16" s="102"/>
    </row>
    <row r="17" spans="1:11" s="104" customFormat="1" ht="11.25" x14ac:dyDescent="0.2">
      <c r="A17" s="131"/>
      <c r="B17" s="131" t="s">
        <v>68</v>
      </c>
      <c r="C17" s="132">
        <v>681.82985242344773</v>
      </c>
      <c r="D17" s="132">
        <v>174.66915382859503</v>
      </c>
      <c r="E17" s="132">
        <v>31.173282951907552</v>
      </c>
      <c r="F17" s="132">
        <v>10610.168823238799</v>
      </c>
      <c r="G17" s="132">
        <v>17798.89457112128</v>
      </c>
      <c r="H17" s="132">
        <v>50.968866743384318</v>
      </c>
      <c r="I17" s="132">
        <v>84.925700316785182</v>
      </c>
      <c r="J17" s="132">
        <v>7441.5474997090396</v>
      </c>
      <c r="K17" s="102"/>
    </row>
    <row r="18" spans="1:11" s="104" customFormat="1" ht="11.25" x14ac:dyDescent="0.2">
      <c r="A18" s="131"/>
      <c r="B18" s="131" t="s">
        <v>69</v>
      </c>
      <c r="C18" s="132">
        <v>42.326919075439996</v>
      </c>
      <c r="D18" s="132">
        <v>1.2132107871851701</v>
      </c>
      <c r="E18" s="132">
        <v>0</v>
      </c>
      <c r="F18" s="132">
        <v>19.63003063156588</v>
      </c>
      <c r="G18" s="132">
        <v>770.69228882103948</v>
      </c>
      <c r="H18" s="132">
        <v>22.494124105462266</v>
      </c>
      <c r="I18" s="132">
        <v>1.8381303441326728</v>
      </c>
      <c r="J18" s="132">
        <v>4997.3298029416328</v>
      </c>
      <c r="K18" s="102"/>
    </row>
    <row r="19" spans="1:11" s="104" customFormat="1" ht="11.25" x14ac:dyDescent="0.2">
      <c r="A19" s="131"/>
      <c r="B19" s="131" t="s">
        <v>70</v>
      </c>
      <c r="C19" s="132">
        <v>668.32975948521516</v>
      </c>
      <c r="D19" s="132">
        <v>92.180817141444635</v>
      </c>
      <c r="E19" s="132">
        <v>2.8231521858466015</v>
      </c>
      <c r="F19" s="132">
        <v>3156.5796970729825</v>
      </c>
      <c r="G19" s="132">
        <v>5331.3389164509144</v>
      </c>
      <c r="H19" s="132">
        <v>83.710257926499537</v>
      </c>
      <c r="I19" s="132">
        <v>132.58146429887137</v>
      </c>
      <c r="J19" s="132">
        <v>7637.8062589866713</v>
      </c>
      <c r="K19" s="102"/>
    </row>
    <row r="20" spans="1:11" s="104" customFormat="1" ht="11.25" x14ac:dyDescent="0.2">
      <c r="A20" s="131"/>
      <c r="B20" s="131" t="s">
        <v>71</v>
      </c>
      <c r="C20" s="132">
        <v>155.04076753068668</v>
      </c>
      <c r="D20" s="132">
        <v>0</v>
      </c>
      <c r="E20" s="132">
        <v>0</v>
      </c>
      <c r="F20" s="132">
        <v>473.21256123387178</v>
      </c>
      <c r="G20" s="132">
        <v>828.8933620444501</v>
      </c>
      <c r="H20" s="132">
        <v>15.021075554781252</v>
      </c>
      <c r="I20" s="132">
        <v>5.0392151443653672</v>
      </c>
      <c r="J20" s="132">
        <v>1255.9621484688628</v>
      </c>
      <c r="K20" s="102"/>
    </row>
    <row r="21" spans="1:11" s="104" customFormat="1" ht="11.25" x14ac:dyDescent="0.2">
      <c r="A21" s="131"/>
      <c r="B21" s="131" t="s">
        <v>72</v>
      </c>
      <c r="C21" s="132">
        <v>93.775957054827614</v>
      </c>
      <c r="D21" s="132">
        <v>0</v>
      </c>
      <c r="E21" s="132">
        <v>20.162713429304425</v>
      </c>
      <c r="F21" s="132">
        <v>1082.7391993411202</v>
      </c>
      <c r="G21" s="132">
        <v>5671.8711333741066</v>
      </c>
      <c r="H21" s="132">
        <v>48.673236037971257</v>
      </c>
      <c r="I21" s="132">
        <v>37.38408633641339</v>
      </c>
      <c r="J21" s="132">
        <v>5899.7262739686194</v>
      </c>
      <c r="K21" s="102"/>
    </row>
    <row r="22" spans="1:11" s="104" customFormat="1" ht="11.25" x14ac:dyDescent="0.2">
      <c r="A22" s="131"/>
      <c r="B22" s="131" t="s">
        <v>73</v>
      </c>
      <c r="C22" s="132">
        <v>289.11844006696577</v>
      </c>
      <c r="D22" s="132">
        <v>0</v>
      </c>
      <c r="E22" s="132">
        <v>0</v>
      </c>
      <c r="F22" s="132">
        <v>2213.8748340360171</v>
      </c>
      <c r="G22" s="132">
        <v>4512.8001266468109</v>
      </c>
      <c r="H22" s="132">
        <v>37.433226288867218</v>
      </c>
      <c r="I22" s="132">
        <v>8.4660450850291298</v>
      </c>
      <c r="J22" s="132">
        <v>2464.5348047207926</v>
      </c>
      <c r="K22" s="102"/>
    </row>
    <row r="23" spans="1:11" s="104" customFormat="1" ht="11.25" x14ac:dyDescent="0.2">
      <c r="A23" s="131"/>
      <c r="B23" s="133" t="s">
        <v>74</v>
      </c>
      <c r="C23" s="132">
        <v>295.60474922064179</v>
      </c>
      <c r="D23" s="132">
        <v>65.370528585609748</v>
      </c>
      <c r="E23" s="132">
        <v>1.9059961054811008</v>
      </c>
      <c r="F23" s="132">
        <v>6353.939914836732</v>
      </c>
      <c r="G23" s="132">
        <v>12120.320879578532</v>
      </c>
      <c r="H23" s="132">
        <v>27.346767589105589</v>
      </c>
      <c r="I23" s="132">
        <v>6.7253019336413269</v>
      </c>
      <c r="J23" s="132">
        <v>3192.1804593053562</v>
      </c>
      <c r="K23" s="102"/>
    </row>
    <row r="24" spans="1:11" s="104" customFormat="1" ht="11.25" x14ac:dyDescent="0.2">
      <c r="A24" s="134" t="s">
        <v>45</v>
      </c>
      <c r="B24" s="135"/>
      <c r="C24" s="136">
        <v>6731.2552399517672</v>
      </c>
      <c r="D24" s="136">
        <v>1833.1632463192429</v>
      </c>
      <c r="E24" s="136">
        <v>113.4782289540364</v>
      </c>
      <c r="F24" s="136">
        <v>45019.161121871155</v>
      </c>
      <c r="G24" s="136">
        <v>88435.329520471336</v>
      </c>
      <c r="H24" s="136">
        <v>921.45261164301837</v>
      </c>
      <c r="I24" s="136">
        <v>486.59100019618461</v>
      </c>
      <c r="J24" s="136">
        <v>79143.110936232712</v>
      </c>
      <c r="K24" s="102"/>
    </row>
    <row r="25" spans="1:11" s="104" customFormat="1" ht="11.25" x14ac:dyDescent="0.2">
      <c r="A25" s="131"/>
      <c r="B25" s="131" t="s">
        <v>75</v>
      </c>
      <c r="C25" s="132">
        <v>90.835107753609478</v>
      </c>
      <c r="D25" s="132">
        <v>102.20358083490846</v>
      </c>
      <c r="E25" s="132">
        <v>306.81972970281379</v>
      </c>
      <c r="F25" s="132">
        <v>46.922755667776308</v>
      </c>
      <c r="G25" s="132">
        <v>4518.2516261371029</v>
      </c>
      <c r="H25" s="132">
        <v>107.84893758776629</v>
      </c>
      <c r="I25" s="132">
        <v>171.99593350313012</v>
      </c>
      <c r="J25" s="132">
        <v>12416.678397316764</v>
      </c>
      <c r="K25" s="102"/>
    </row>
    <row r="26" spans="1:11" s="104" customFormat="1" ht="11.25" x14ac:dyDescent="0.2">
      <c r="A26" s="131"/>
      <c r="B26" s="131" t="s">
        <v>76</v>
      </c>
      <c r="C26" s="132">
        <v>395.85527149691092</v>
      </c>
      <c r="D26" s="132">
        <v>104.65772502103093</v>
      </c>
      <c r="E26" s="132">
        <v>5.9297494571775697</v>
      </c>
      <c r="F26" s="132">
        <v>1259.7780429734266</v>
      </c>
      <c r="G26" s="132">
        <v>8076.1372230323095</v>
      </c>
      <c r="H26" s="132">
        <v>531.50398515545282</v>
      </c>
      <c r="I26" s="137">
        <v>64.394330874586942</v>
      </c>
      <c r="J26" s="137">
        <v>8789.9608889457868</v>
      </c>
      <c r="K26" s="102"/>
    </row>
    <row r="27" spans="1:11" s="104" customFormat="1" ht="11.25" x14ac:dyDescent="0.2">
      <c r="A27" s="131"/>
      <c r="B27" s="131" t="s">
        <v>77</v>
      </c>
      <c r="C27" s="132">
        <v>27.362287580635268</v>
      </c>
      <c r="D27" s="132">
        <v>16.43103472254937</v>
      </c>
      <c r="E27" s="132">
        <v>30.311563098781686</v>
      </c>
      <c r="F27" s="132">
        <v>507.59354630013246</v>
      </c>
      <c r="G27" s="132">
        <v>4064.9728827391891</v>
      </c>
      <c r="H27" s="132">
        <v>78.686500714631251</v>
      </c>
      <c r="I27" s="132">
        <v>70.368757868056818</v>
      </c>
      <c r="J27" s="132">
        <v>5547.0917556851327</v>
      </c>
      <c r="K27" s="102"/>
    </row>
    <row r="28" spans="1:11" s="104" customFormat="1" ht="11.25" x14ac:dyDescent="0.2">
      <c r="A28" s="131"/>
      <c r="B28" s="131" t="s">
        <v>2</v>
      </c>
      <c r="C28" s="132">
        <v>440.14195438876067</v>
      </c>
      <c r="D28" s="132">
        <v>683.75660318142729</v>
      </c>
      <c r="E28" s="132">
        <v>63.921884077385023</v>
      </c>
      <c r="F28" s="132">
        <v>2317.3821400447482</v>
      </c>
      <c r="G28" s="132">
        <v>21196.554208775073</v>
      </c>
      <c r="H28" s="132">
        <v>156.71966183265997</v>
      </c>
      <c r="I28" s="138">
        <v>354.21970281442572</v>
      </c>
      <c r="J28" s="138">
        <v>23891.898117052384</v>
      </c>
      <c r="K28" s="102"/>
    </row>
    <row r="29" spans="1:11" s="104" customFormat="1" ht="11.25" x14ac:dyDescent="0.2">
      <c r="A29" s="131"/>
      <c r="B29" s="131" t="s">
        <v>78</v>
      </c>
      <c r="C29" s="132">
        <v>94.053917343133207</v>
      </c>
      <c r="D29" s="132">
        <v>7.4910935716105795</v>
      </c>
      <c r="E29" s="132">
        <v>0</v>
      </c>
      <c r="F29" s="132">
        <v>406.97984108538753</v>
      </c>
      <c r="G29" s="132">
        <v>902.43830442852402</v>
      </c>
      <c r="H29" s="132">
        <v>49.174153596422094</v>
      </c>
      <c r="I29" s="132">
        <v>27.51824093191841</v>
      </c>
      <c r="J29" s="132">
        <v>5442.9252960107087</v>
      </c>
      <c r="K29" s="102"/>
    </row>
    <row r="30" spans="1:11" s="104" customFormat="1" ht="11.25" x14ac:dyDescent="0.2">
      <c r="A30" s="131"/>
      <c r="B30" s="131" t="s">
        <v>79</v>
      </c>
      <c r="C30" s="132">
        <v>20.015651782537276</v>
      </c>
      <c r="D30" s="132">
        <v>0</v>
      </c>
      <c r="E30" s="132">
        <v>0</v>
      </c>
      <c r="F30" s="132">
        <v>0</v>
      </c>
      <c r="G30" s="132">
        <v>155.4569704206678</v>
      </c>
      <c r="H30" s="132">
        <v>18.024645403856525</v>
      </c>
      <c r="I30" s="132">
        <v>1.8217397791306134</v>
      </c>
      <c r="J30" s="132">
        <v>3996.7097779771952</v>
      </c>
      <c r="K30" s="102"/>
    </row>
    <row r="31" spans="1:11" s="104" customFormat="1" ht="11.25" x14ac:dyDescent="0.2">
      <c r="A31" s="131"/>
      <c r="B31" s="131" t="s">
        <v>80</v>
      </c>
      <c r="C31" s="132">
        <v>48.879102716612863</v>
      </c>
      <c r="D31" s="132">
        <v>0</v>
      </c>
      <c r="E31" s="132">
        <v>0</v>
      </c>
      <c r="F31" s="132">
        <v>874.71909491708516</v>
      </c>
      <c r="G31" s="132">
        <v>2715.9757323290519</v>
      </c>
      <c r="H31" s="132">
        <v>14.757666013956076</v>
      </c>
      <c r="I31" s="132">
        <v>27.808254033026497</v>
      </c>
      <c r="J31" s="132">
        <v>4401.3837638414025</v>
      </c>
      <c r="K31" s="102"/>
    </row>
    <row r="32" spans="1:11" s="104" customFormat="1" ht="11.25" x14ac:dyDescent="0.2">
      <c r="A32" s="131"/>
      <c r="B32" s="131" t="s">
        <v>81</v>
      </c>
      <c r="C32" s="132">
        <v>7.0518349694072331</v>
      </c>
      <c r="D32" s="132">
        <v>16.993861069665492</v>
      </c>
      <c r="E32" s="132">
        <v>0</v>
      </c>
      <c r="F32" s="132">
        <v>1210.6363435111418</v>
      </c>
      <c r="G32" s="132">
        <v>4891.1514165727949</v>
      </c>
      <c r="H32" s="132">
        <v>30.699009992729462</v>
      </c>
      <c r="I32" s="132">
        <v>12.2857687375007</v>
      </c>
      <c r="J32" s="132">
        <v>2724.3075998233167</v>
      </c>
      <c r="K32" s="102"/>
    </row>
    <row r="33" spans="1:11" s="104" customFormat="1" ht="11.25" x14ac:dyDescent="0.2">
      <c r="A33" s="131"/>
      <c r="B33" s="131" t="s">
        <v>82</v>
      </c>
      <c r="C33" s="132">
        <v>4.9269618178343402</v>
      </c>
      <c r="D33" s="132">
        <v>6.8635228114921283</v>
      </c>
      <c r="E33" s="132">
        <v>1.544701792038933</v>
      </c>
      <c r="F33" s="132">
        <v>0</v>
      </c>
      <c r="G33" s="132">
        <v>196.29970368068501</v>
      </c>
      <c r="H33" s="132">
        <v>23.717858452315387</v>
      </c>
      <c r="I33" s="132">
        <v>44.510996784197623</v>
      </c>
      <c r="J33" s="132">
        <v>1648.4110811128767</v>
      </c>
      <c r="K33" s="102"/>
    </row>
    <row r="34" spans="1:11" s="104" customFormat="1" ht="11.25" x14ac:dyDescent="0.2">
      <c r="A34" s="131"/>
      <c r="B34" s="131" t="s">
        <v>83</v>
      </c>
      <c r="C34" s="132">
        <v>89.657137343172408</v>
      </c>
      <c r="D34" s="132">
        <v>352.15651536778307</v>
      </c>
      <c r="E34" s="132">
        <v>0</v>
      </c>
      <c r="F34" s="132">
        <v>2385.6288837304273</v>
      </c>
      <c r="G34" s="132">
        <v>15121.660876524453</v>
      </c>
      <c r="H34" s="132">
        <v>52.838628598109537</v>
      </c>
      <c r="I34" s="132">
        <v>111.01182389716939</v>
      </c>
      <c r="J34" s="132">
        <v>14937.52984860078</v>
      </c>
      <c r="K34" s="102"/>
    </row>
    <row r="35" spans="1:11" s="104" customFormat="1" ht="11.25" x14ac:dyDescent="0.2">
      <c r="A35" s="131"/>
      <c r="B35" s="131" t="s">
        <v>84</v>
      </c>
      <c r="C35" s="132">
        <v>479.54483305275352</v>
      </c>
      <c r="D35" s="132">
        <v>1188.931513008604</v>
      </c>
      <c r="E35" s="132">
        <v>34.081702073182477</v>
      </c>
      <c r="F35" s="132">
        <v>8162.2840705470098</v>
      </c>
      <c r="G35" s="132">
        <v>21513.552267040093</v>
      </c>
      <c r="H35" s="132">
        <v>217.50099941198491</v>
      </c>
      <c r="I35" s="132">
        <v>402.68915032339419</v>
      </c>
      <c r="J35" s="132">
        <v>33013.101198283111</v>
      </c>
      <c r="K35" s="102"/>
    </row>
    <row r="36" spans="1:11" s="104" customFormat="1" ht="11.25" x14ac:dyDescent="0.2">
      <c r="A36" s="131"/>
      <c r="B36" s="131" t="s">
        <v>85</v>
      </c>
      <c r="C36" s="132">
        <v>217.17484442091779</v>
      </c>
      <c r="D36" s="132">
        <v>234.59978383235145</v>
      </c>
      <c r="E36" s="132">
        <v>130.57388363734231</v>
      </c>
      <c r="F36" s="132">
        <v>173.13621885882677</v>
      </c>
      <c r="G36" s="132">
        <v>7195.2001757581975</v>
      </c>
      <c r="H36" s="132">
        <v>48.144593085946219</v>
      </c>
      <c r="I36" s="132">
        <v>116.67116474353493</v>
      </c>
      <c r="J36" s="132">
        <v>15123.778172521108</v>
      </c>
      <c r="K36" s="102"/>
    </row>
    <row r="37" spans="1:11" s="100" customFormat="1" ht="11.25" x14ac:dyDescent="0.2">
      <c r="A37" s="130"/>
      <c r="B37" s="130" t="s">
        <v>86</v>
      </c>
      <c r="C37" s="132">
        <v>169.90586600734679</v>
      </c>
      <c r="D37" s="132">
        <v>210.09163932873605</v>
      </c>
      <c r="E37" s="132">
        <v>4.5870678710191726</v>
      </c>
      <c r="F37" s="132">
        <v>1318.9555811819519</v>
      </c>
      <c r="G37" s="132">
        <v>6436.2071306058588</v>
      </c>
      <c r="H37" s="132">
        <v>42.556766004626716</v>
      </c>
      <c r="I37" s="132">
        <v>42.94165982285184</v>
      </c>
      <c r="J37" s="132">
        <v>8448.5296031587623</v>
      </c>
      <c r="K37" s="102"/>
    </row>
    <row r="38" spans="1:11" s="100" customFormat="1" ht="11.25" x14ac:dyDescent="0.2">
      <c r="A38" s="134" t="s">
        <v>48</v>
      </c>
      <c r="B38" s="134"/>
      <c r="C38" s="136">
        <v>2085.4047706736319</v>
      </c>
      <c r="D38" s="136">
        <v>2924.176872750159</v>
      </c>
      <c r="E38" s="136">
        <v>577.77028170974097</v>
      </c>
      <c r="F38" s="136">
        <v>18664.016518817913</v>
      </c>
      <c r="G38" s="136">
        <v>96983.858518043999</v>
      </c>
      <c r="H38" s="136">
        <v>1372.1734058504574</v>
      </c>
      <c r="I38" s="136">
        <v>1448.2375241129237</v>
      </c>
      <c r="J38" s="136">
        <v>140382.30550032933</v>
      </c>
      <c r="K38" s="102"/>
    </row>
    <row r="39" spans="1:11" s="100" customFormat="1" ht="11.25" x14ac:dyDescent="0.2">
      <c r="A39" s="130"/>
      <c r="B39" s="130" t="s">
        <v>87</v>
      </c>
      <c r="C39" s="132">
        <v>277.47210689047785</v>
      </c>
      <c r="D39" s="132">
        <v>1383.1149243250659</v>
      </c>
      <c r="E39" s="132">
        <v>54.884865913765047</v>
      </c>
      <c r="F39" s="132">
        <v>135.64592768953437</v>
      </c>
      <c r="G39" s="132">
        <v>242.52630028232755</v>
      </c>
      <c r="H39" s="132">
        <v>76.753200806628257</v>
      </c>
      <c r="I39" s="132">
        <v>95.644699173349096</v>
      </c>
      <c r="J39" s="132">
        <v>6813.3390391970224</v>
      </c>
      <c r="K39" s="102"/>
    </row>
    <row r="40" spans="1:11" s="100" customFormat="1" ht="11.25" x14ac:dyDescent="0.2">
      <c r="A40" s="130"/>
      <c r="B40" s="130" t="s">
        <v>88</v>
      </c>
      <c r="C40" s="132">
        <v>176.33320542739764</v>
      </c>
      <c r="D40" s="132">
        <v>16.723169143429708</v>
      </c>
      <c r="E40" s="132">
        <v>6.2247745167414301</v>
      </c>
      <c r="F40" s="132">
        <v>3.9405794173144835</v>
      </c>
      <c r="G40" s="132">
        <v>10.050442503483552</v>
      </c>
      <c r="H40" s="132">
        <v>48.049542501707514</v>
      </c>
      <c r="I40" s="132">
        <v>26.715638263511146</v>
      </c>
      <c r="J40" s="132">
        <v>2268.8216396151129</v>
      </c>
      <c r="K40" s="102"/>
    </row>
    <row r="41" spans="1:11" s="100" customFormat="1" ht="11.25" x14ac:dyDescent="0.2">
      <c r="A41" s="130"/>
      <c r="B41" s="130" t="s">
        <v>89</v>
      </c>
      <c r="C41" s="132">
        <v>335.33229307624731</v>
      </c>
      <c r="D41" s="132">
        <v>9.84149652357039</v>
      </c>
      <c r="E41" s="132">
        <v>3.3664152058985612</v>
      </c>
      <c r="F41" s="132">
        <v>211.24178928360922</v>
      </c>
      <c r="G41" s="132">
        <v>271.47769245937923</v>
      </c>
      <c r="H41" s="132">
        <v>185.21050993199927</v>
      </c>
      <c r="I41" s="132">
        <v>80.012665939991905</v>
      </c>
      <c r="J41" s="132">
        <v>5150.5622141251079</v>
      </c>
      <c r="K41" s="102"/>
    </row>
    <row r="42" spans="1:11" s="100" customFormat="1" ht="11.25" x14ac:dyDescent="0.2">
      <c r="A42" s="130"/>
      <c r="B42" s="130" t="s">
        <v>90</v>
      </c>
      <c r="C42" s="132">
        <v>75.069553492848172</v>
      </c>
      <c r="D42" s="132">
        <v>5629.6126261216668</v>
      </c>
      <c r="E42" s="132">
        <v>3247.723266356476</v>
      </c>
      <c r="F42" s="132">
        <v>340.37200668695448</v>
      </c>
      <c r="G42" s="132">
        <v>354.12613001673247</v>
      </c>
      <c r="H42" s="132">
        <v>96.694652954543898</v>
      </c>
      <c r="I42" s="132">
        <v>265.21137154196879</v>
      </c>
      <c r="J42" s="132">
        <v>8398.5199943132939</v>
      </c>
      <c r="K42" s="102"/>
    </row>
    <row r="43" spans="1:11" s="100" customFormat="1" ht="11.25" x14ac:dyDescent="0.2">
      <c r="A43" s="130"/>
      <c r="B43" s="130" t="s">
        <v>3</v>
      </c>
      <c r="C43" s="132">
        <v>286.55011996737733</v>
      </c>
      <c r="D43" s="132">
        <v>11.434694136552821</v>
      </c>
      <c r="E43" s="132">
        <v>0</v>
      </c>
      <c r="F43" s="132">
        <v>51.898830978092271</v>
      </c>
      <c r="G43" s="132">
        <v>194.27125729785541</v>
      </c>
      <c r="H43" s="132">
        <v>207.66882375694254</v>
      </c>
      <c r="I43" s="132">
        <v>125.61510418336501</v>
      </c>
      <c r="J43" s="132">
        <v>5212.1695326205654</v>
      </c>
      <c r="K43" s="102"/>
    </row>
    <row r="44" spans="1:11" s="100" customFormat="1" ht="11.25" x14ac:dyDescent="0.2">
      <c r="A44" s="130"/>
      <c r="B44" s="130" t="s">
        <v>91</v>
      </c>
      <c r="C44" s="132">
        <v>151.27998896711679</v>
      </c>
      <c r="D44" s="132">
        <v>0</v>
      </c>
      <c r="E44" s="132">
        <v>1.7613190599985344</v>
      </c>
      <c r="F44" s="132">
        <v>0</v>
      </c>
      <c r="G44" s="132">
        <v>0.9639312880944112</v>
      </c>
      <c r="H44" s="132">
        <v>75.841852773926277</v>
      </c>
      <c r="I44" s="132">
        <v>25.480007819627335</v>
      </c>
      <c r="J44" s="132">
        <v>515.07230481835893</v>
      </c>
      <c r="K44" s="102"/>
    </row>
    <row r="45" spans="1:11" s="100" customFormat="1" ht="11.25" x14ac:dyDescent="0.2">
      <c r="A45" s="130"/>
      <c r="B45" s="130" t="s">
        <v>92</v>
      </c>
      <c r="C45" s="132">
        <v>5.6022127944535463</v>
      </c>
      <c r="D45" s="132">
        <v>0</v>
      </c>
      <c r="E45" s="132">
        <v>1.5636770082457783</v>
      </c>
      <c r="F45" s="132">
        <v>13.667515287400226</v>
      </c>
      <c r="G45" s="132">
        <v>72.496770036598264</v>
      </c>
      <c r="H45" s="132">
        <v>14.964845446489131</v>
      </c>
      <c r="I45" s="132">
        <v>32.320701364166922</v>
      </c>
      <c r="J45" s="132">
        <v>5890.6453621366245</v>
      </c>
      <c r="K45" s="102"/>
    </row>
    <row r="46" spans="1:11" s="100" customFormat="1" ht="11.25" x14ac:dyDescent="0.2">
      <c r="A46" s="130"/>
      <c r="B46" s="130" t="s">
        <v>93</v>
      </c>
      <c r="C46" s="132">
        <v>227.59383214992198</v>
      </c>
      <c r="D46" s="132">
        <v>167.49653757412298</v>
      </c>
      <c r="E46" s="132">
        <v>20.370774521510267</v>
      </c>
      <c r="F46" s="132">
        <v>15.821445667611782</v>
      </c>
      <c r="G46" s="132">
        <v>256.81871907035975</v>
      </c>
      <c r="H46" s="132">
        <v>154.92962716228331</v>
      </c>
      <c r="I46" s="132">
        <v>104.96149786201352</v>
      </c>
      <c r="J46" s="132">
        <v>4076.7285935772056</v>
      </c>
      <c r="K46" s="102"/>
    </row>
    <row r="47" spans="1:11" s="100" customFormat="1" ht="11.25" x14ac:dyDescent="0.2">
      <c r="A47" s="130"/>
      <c r="B47" s="130" t="s">
        <v>94</v>
      </c>
      <c r="C47" s="132">
        <v>3.7342243213894997</v>
      </c>
      <c r="D47" s="132">
        <v>0</v>
      </c>
      <c r="E47" s="132">
        <v>100.94944616739889</v>
      </c>
      <c r="F47" s="132">
        <v>0</v>
      </c>
      <c r="G47" s="132">
        <v>56.927042431278338</v>
      </c>
      <c r="H47" s="132">
        <v>28.428287506981796</v>
      </c>
      <c r="I47" s="132">
        <v>43.568507419839918</v>
      </c>
      <c r="J47" s="132">
        <v>6938.3330393280994</v>
      </c>
      <c r="K47" s="102"/>
    </row>
    <row r="48" spans="1:11" s="100" customFormat="1" ht="11.25" x14ac:dyDescent="0.2">
      <c r="A48" s="130"/>
      <c r="B48" s="130" t="s">
        <v>95</v>
      </c>
      <c r="C48" s="132">
        <v>65.439716620632709</v>
      </c>
      <c r="D48" s="132">
        <v>77.286693540627198</v>
      </c>
      <c r="E48" s="132">
        <v>114.77207965859961</v>
      </c>
      <c r="F48" s="132">
        <v>0</v>
      </c>
      <c r="G48" s="132">
        <v>17.350358022816991</v>
      </c>
      <c r="H48" s="132">
        <v>26.21125197955687</v>
      </c>
      <c r="I48" s="132">
        <v>97.651060971157051</v>
      </c>
      <c r="J48" s="132">
        <v>4229.7991436933144</v>
      </c>
      <c r="K48" s="102"/>
    </row>
    <row r="49" spans="1:11" s="100" customFormat="1" ht="11.25" x14ac:dyDescent="0.2">
      <c r="A49" s="130"/>
      <c r="B49" s="130" t="s">
        <v>96</v>
      </c>
      <c r="C49" s="132">
        <v>257.72010994384436</v>
      </c>
      <c r="D49" s="132">
        <v>391.20774193856118</v>
      </c>
      <c r="E49" s="132">
        <v>569.41305141281521</v>
      </c>
      <c r="F49" s="132">
        <v>12.161534014226165</v>
      </c>
      <c r="G49" s="132">
        <v>130.12424275644324</v>
      </c>
      <c r="H49" s="132">
        <v>42.861444797772968</v>
      </c>
      <c r="I49" s="132">
        <v>119.81790584500118</v>
      </c>
      <c r="J49" s="132">
        <v>6747.5101186754628</v>
      </c>
      <c r="K49" s="102"/>
    </row>
    <row r="50" spans="1:11" s="100" customFormat="1" ht="11.25" x14ac:dyDescent="0.2">
      <c r="A50" s="130"/>
      <c r="B50" s="130" t="s">
        <v>97</v>
      </c>
      <c r="C50" s="132">
        <v>76.858997103593552</v>
      </c>
      <c r="D50" s="132">
        <v>0</v>
      </c>
      <c r="E50" s="132">
        <v>807.72494432921928</v>
      </c>
      <c r="F50" s="132">
        <v>0.4441543280676894</v>
      </c>
      <c r="G50" s="132">
        <v>96.385250891055676</v>
      </c>
      <c r="H50" s="132">
        <v>13.999421151303213</v>
      </c>
      <c r="I50" s="132">
        <v>30.264712138492122</v>
      </c>
      <c r="J50" s="132">
        <v>8480.041849008694</v>
      </c>
      <c r="K50" s="102"/>
    </row>
    <row r="51" spans="1:11" s="100" customFormat="1" ht="11.25" x14ac:dyDescent="0.2">
      <c r="A51" s="134" t="s">
        <v>49</v>
      </c>
      <c r="B51" s="134"/>
      <c r="C51" s="136">
        <v>1938.9863607553009</v>
      </c>
      <c r="D51" s="136">
        <v>7686.7178833035978</v>
      </c>
      <c r="E51" s="136">
        <v>4928.7546141506691</v>
      </c>
      <c r="F51" s="136">
        <v>785.19378335281067</v>
      </c>
      <c r="G51" s="136">
        <v>1703.5181370564251</v>
      </c>
      <c r="H51" s="136">
        <v>971.61346077013491</v>
      </c>
      <c r="I51" s="136">
        <v>1047.2638725224842</v>
      </c>
      <c r="J51" s="136">
        <v>64721.542831108869</v>
      </c>
      <c r="K51" s="102"/>
    </row>
    <row r="52" spans="1:11" s="100" customFormat="1" ht="11.25" x14ac:dyDescent="0.2">
      <c r="A52" s="130"/>
      <c r="B52" s="130" t="s">
        <v>98</v>
      </c>
      <c r="C52" s="132">
        <v>379.74305900441442</v>
      </c>
      <c r="D52" s="132">
        <v>0</v>
      </c>
      <c r="E52" s="132">
        <v>11.617188601264115</v>
      </c>
      <c r="F52" s="132">
        <v>0</v>
      </c>
      <c r="G52" s="132">
        <v>96.387461493742506</v>
      </c>
      <c r="H52" s="132">
        <v>24.623514114565644</v>
      </c>
      <c r="I52" s="132">
        <v>9.218807523905026</v>
      </c>
      <c r="J52" s="132">
        <v>1957.7795411223813</v>
      </c>
      <c r="K52" s="102"/>
    </row>
    <row r="53" spans="1:11" s="100" customFormat="1" ht="11.25" x14ac:dyDescent="0.2">
      <c r="A53" s="130"/>
      <c r="B53" s="130" t="s">
        <v>99</v>
      </c>
      <c r="C53" s="132">
        <v>801.76811590578791</v>
      </c>
      <c r="D53" s="132">
        <v>10.966923572561836</v>
      </c>
      <c r="E53" s="132">
        <v>0</v>
      </c>
      <c r="F53" s="132">
        <v>40.191106923573209</v>
      </c>
      <c r="G53" s="132">
        <v>70.998666637225014</v>
      </c>
      <c r="H53" s="132">
        <v>39.119236408275292</v>
      </c>
      <c r="I53" s="132">
        <v>25.167271437335124</v>
      </c>
      <c r="J53" s="132">
        <v>2783.1952885621372</v>
      </c>
      <c r="K53" s="102"/>
    </row>
    <row r="54" spans="1:11" s="100" customFormat="1" ht="11.25" x14ac:dyDescent="0.2">
      <c r="A54" s="130"/>
      <c r="B54" s="130" t="s">
        <v>100</v>
      </c>
      <c r="C54" s="132">
        <v>612.1131192240922</v>
      </c>
      <c r="D54" s="132">
        <v>0</v>
      </c>
      <c r="E54" s="132">
        <v>0</v>
      </c>
      <c r="F54" s="132">
        <v>2.7487177315960549</v>
      </c>
      <c r="G54" s="132">
        <v>23.479171048808865</v>
      </c>
      <c r="H54" s="132">
        <v>94.226299207942674</v>
      </c>
      <c r="I54" s="132">
        <v>20.512019846178251</v>
      </c>
      <c r="J54" s="132">
        <v>1958.4488132739798</v>
      </c>
      <c r="K54" s="102"/>
    </row>
    <row r="55" spans="1:11" s="100" customFormat="1" ht="11.25" x14ac:dyDescent="0.2">
      <c r="A55" s="130"/>
      <c r="B55" s="130" t="s">
        <v>101</v>
      </c>
      <c r="C55" s="132">
        <v>597.41076050241304</v>
      </c>
      <c r="D55" s="132">
        <v>94.627773603712839</v>
      </c>
      <c r="E55" s="132">
        <v>0</v>
      </c>
      <c r="F55" s="132">
        <v>4367.6232876464383</v>
      </c>
      <c r="G55" s="132">
        <v>15611.462252642652</v>
      </c>
      <c r="H55" s="132">
        <v>96.854200840176532</v>
      </c>
      <c r="I55" s="132">
        <v>165.73265175803957</v>
      </c>
      <c r="J55" s="132">
        <v>15441.70139211758</v>
      </c>
      <c r="K55" s="102"/>
    </row>
    <row r="56" spans="1:11" s="100" customFormat="1" ht="11.25" x14ac:dyDescent="0.2">
      <c r="A56" s="130"/>
      <c r="B56" s="130" t="s">
        <v>102</v>
      </c>
      <c r="C56" s="132">
        <v>128.84213854287918</v>
      </c>
      <c r="D56" s="132">
        <v>0</v>
      </c>
      <c r="E56" s="132">
        <v>0</v>
      </c>
      <c r="F56" s="132">
        <v>0</v>
      </c>
      <c r="G56" s="132">
        <v>3.2763571895863368</v>
      </c>
      <c r="H56" s="132">
        <v>19.521883008718842</v>
      </c>
      <c r="I56" s="132">
        <v>3.1713981106274289</v>
      </c>
      <c r="J56" s="132">
        <v>638.60654502304999</v>
      </c>
      <c r="K56" s="102"/>
    </row>
    <row r="57" spans="1:11" s="100" customFormat="1" ht="11.25" x14ac:dyDescent="0.2">
      <c r="A57" s="130"/>
      <c r="B57" s="130" t="s">
        <v>103</v>
      </c>
      <c r="C57" s="132">
        <v>115.32693986019524</v>
      </c>
      <c r="D57" s="132">
        <v>0</v>
      </c>
      <c r="E57" s="132">
        <v>0.81348577877005235</v>
      </c>
      <c r="F57" s="132">
        <v>0</v>
      </c>
      <c r="G57" s="132">
        <v>1.475238351763958</v>
      </c>
      <c r="H57" s="132">
        <v>50.29718675004078</v>
      </c>
      <c r="I57" s="132">
        <v>8.7349501659754782</v>
      </c>
      <c r="J57" s="132">
        <v>4281.4975519384734</v>
      </c>
      <c r="K57" s="102"/>
    </row>
    <row r="58" spans="1:11" s="100" customFormat="1" ht="11.25" x14ac:dyDescent="0.2">
      <c r="A58" s="130"/>
      <c r="B58" s="130" t="s">
        <v>4</v>
      </c>
      <c r="C58" s="132">
        <v>549.78098722639834</v>
      </c>
      <c r="D58" s="132">
        <v>0</v>
      </c>
      <c r="E58" s="132">
        <v>2.2118673189688978</v>
      </c>
      <c r="F58" s="132">
        <v>0.58543140368497215</v>
      </c>
      <c r="G58" s="132">
        <v>11.54168429586583</v>
      </c>
      <c r="H58" s="132">
        <v>92.692016270873467</v>
      </c>
      <c r="I58" s="132">
        <v>27.753531766839775</v>
      </c>
      <c r="J58" s="132">
        <v>5582.90862284583</v>
      </c>
      <c r="K58" s="102"/>
    </row>
    <row r="59" spans="1:11" s="100" customFormat="1" ht="11.25" x14ac:dyDescent="0.2">
      <c r="A59" s="130"/>
      <c r="B59" s="130" t="s">
        <v>104</v>
      </c>
      <c r="C59" s="132">
        <v>903.19011156276463</v>
      </c>
      <c r="D59" s="132">
        <v>0</v>
      </c>
      <c r="E59" s="132">
        <v>0</v>
      </c>
      <c r="F59" s="132">
        <v>0</v>
      </c>
      <c r="G59" s="132">
        <v>19.932992708416567</v>
      </c>
      <c r="H59" s="132">
        <v>77.826096887389696</v>
      </c>
      <c r="I59" s="132">
        <v>32.054961529960273</v>
      </c>
      <c r="J59" s="132">
        <v>1254.4366939348258</v>
      </c>
      <c r="K59" s="102"/>
    </row>
    <row r="60" spans="1:11" s="100" customFormat="1" ht="11.25" x14ac:dyDescent="0.2">
      <c r="A60" s="130"/>
      <c r="B60" s="130" t="s">
        <v>105</v>
      </c>
      <c r="C60" s="132">
        <v>354.14508309227648</v>
      </c>
      <c r="D60" s="132">
        <v>56.308970530398163</v>
      </c>
      <c r="E60" s="132">
        <v>0</v>
      </c>
      <c r="F60" s="132">
        <v>660.80786874452599</v>
      </c>
      <c r="G60" s="132">
        <v>2392.6097303989345</v>
      </c>
      <c r="H60" s="132">
        <v>45.904150354520155</v>
      </c>
      <c r="I60" s="132">
        <v>23.110796127349371</v>
      </c>
      <c r="J60" s="132">
        <v>6650.9207521513654</v>
      </c>
      <c r="K60" s="102"/>
    </row>
    <row r="61" spans="1:11" s="100" customFormat="1" ht="11.25" x14ac:dyDescent="0.2">
      <c r="A61" s="130"/>
      <c r="B61" s="130" t="s">
        <v>106</v>
      </c>
      <c r="C61" s="132">
        <v>703.69543323339951</v>
      </c>
      <c r="D61" s="132">
        <v>4.2684220582520975</v>
      </c>
      <c r="E61" s="132">
        <v>1.4394981338824198</v>
      </c>
      <c r="F61" s="132">
        <v>4.8938343564540814</v>
      </c>
      <c r="G61" s="132">
        <v>47.579608714629671</v>
      </c>
      <c r="H61" s="132">
        <v>175.67240158594905</v>
      </c>
      <c r="I61" s="132">
        <v>44.782501067641213</v>
      </c>
      <c r="J61" s="132">
        <v>4344.8007793403349</v>
      </c>
      <c r="K61" s="102"/>
    </row>
    <row r="62" spans="1:11" s="100" customFormat="1" ht="11.25" x14ac:dyDescent="0.2">
      <c r="A62" s="134" t="s">
        <v>50</v>
      </c>
      <c r="B62" s="134"/>
      <c r="C62" s="136">
        <v>5146.0157481546212</v>
      </c>
      <c r="D62" s="136">
        <v>166.17208976492495</v>
      </c>
      <c r="E62" s="136">
        <v>16.082039832885485</v>
      </c>
      <c r="F62" s="136">
        <v>5076.8502468062725</v>
      </c>
      <c r="G62" s="136">
        <v>18278.743163481624</v>
      </c>
      <c r="H62" s="136">
        <v>716.73698542845204</v>
      </c>
      <c r="I62" s="136">
        <v>360.23888933385149</v>
      </c>
      <c r="J62" s="136">
        <v>44894.295980309966</v>
      </c>
      <c r="K62" s="102"/>
    </row>
    <row r="63" spans="1:11" s="100" customFormat="1" ht="11.25" x14ac:dyDescent="0.2">
      <c r="A63" s="139" t="s">
        <v>51</v>
      </c>
      <c r="B63" s="139"/>
      <c r="C63" s="140">
        <v>15901.662119535322</v>
      </c>
      <c r="D63" s="140">
        <v>12610.230092137925</v>
      </c>
      <c r="E63" s="140">
        <v>5636.0851646473311</v>
      </c>
      <c r="F63" s="140">
        <v>69545.221670848157</v>
      </c>
      <c r="G63" s="140">
        <v>205401.44933905339</v>
      </c>
      <c r="H63" s="140">
        <v>3981.9764636920631</v>
      </c>
      <c r="I63" s="140">
        <v>3342.331286165444</v>
      </c>
      <c r="J63" s="140">
        <v>329141.25524798082</v>
      </c>
      <c r="K63" s="102"/>
    </row>
    <row r="64" spans="1:11" x14ac:dyDescent="0.2">
      <c r="A64" s="100" t="s">
        <v>433</v>
      </c>
    </row>
  </sheetData>
  <mergeCells count="11">
    <mergeCell ref="J4:J5"/>
    <mergeCell ref="I4:I5"/>
    <mergeCell ref="C3:E3"/>
    <mergeCell ref="F3:I3"/>
    <mergeCell ref="D4:D5"/>
    <mergeCell ref="G4:G5"/>
    <mergeCell ref="A3:B5"/>
    <mergeCell ref="C4:C5"/>
    <mergeCell ref="E4:E5"/>
    <mergeCell ref="F4:F5"/>
    <mergeCell ref="H4:H5"/>
  </mergeCells>
  <pageMargins left="0.56999999999999995" right="0.34" top="0.74" bottom="1" header="0.511811024" footer="0.511811024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2"/>
  <sheetViews>
    <sheetView showGridLines="0" topLeftCell="L1" zoomScaleNormal="100" workbookViewId="0">
      <selection activeCell="L32" sqref="L32"/>
    </sheetView>
  </sheetViews>
  <sheetFormatPr baseColWidth="10" defaultRowHeight="12.75" x14ac:dyDescent="0.2"/>
  <cols>
    <col min="1" max="1" width="12.85546875" style="155" customWidth="1"/>
    <col min="2" max="2" width="20.28515625" style="143" bestFit="1" customWidth="1"/>
    <col min="3" max="3" width="8.85546875" style="144" bestFit="1" customWidth="1"/>
    <col min="4" max="4" width="8.85546875" style="145" bestFit="1" customWidth="1"/>
    <col min="5" max="5" width="8.85546875" style="144" bestFit="1" customWidth="1"/>
    <col min="6" max="8" width="8.85546875" style="145" bestFit="1" customWidth="1"/>
    <col min="9" max="9" width="6" style="145" customWidth="1"/>
    <col min="10" max="17" width="11.42578125" style="145"/>
    <col min="18" max="18" width="8" style="145" customWidth="1"/>
    <col min="19" max="26" width="11.42578125" style="145"/>
    <col min="27" max="27" width="7.140625" style="145" customWidth="1"/>
    <col min="28" max="248" width="11.42578125" style="145"/>
    <col min="249" max="249" width="16.7109375" style="145" bestFit="1" customWidth="1"/>
    <col min="250" max="250" width="20.28515625" style="145" bestFit="1" customWidth="1"/>
    <col min="251" max="256" width="8.85546875" style="145" bestFit="1" customWidth="1"/>
    <col min="257" max="257" width="2" style="145" customWidth="1"/>
    <col min="258" max="263" width="2" style="145" bestFit="1" customWidth="1"/>
    <col min="264" max="504" width="11.42578125" style="145"/>
    <col min="505" max="505" width="16.7109375" style="145" bestFit="1" customWidth="1"/>
    <col min="506" max="506" width="20.28515625" style="145" bestFit="1" customWidth="1"/>
    <col min="507" max="512" width="8.85546875" style="145" bestFit="1" customWidth="1"/>
    <col min="513" max="513" width="2" style="145" customWidth="1"/>
    <col min="514" max="519" width="2" style="145" bestFit="1" customWidth="1"/>
    <col min="520" max="760" width="11.42578125" style="145"/>
    <col min="761" max="761" width="16.7109375" style="145" bestFit="1" customWidth="1"/>
    <col min="762" max="762" width="20.28515625" style="145" bestFit="1" customWidth="1"/>
    <col min="763" max="768" width="8.85546875" style="145" bestFit="1" customWidth="1"/>
    <col min="769" max="769" width="2" style="145" customWidth="1"/>
    <col min="770" max="775" width="2" style="145" bestFit="1" customWidth="1"/>
    <col min="776" max="1016" width="11.42578125" style="145"/>
    <col min="1017" max="1017" width="16.7109375" style="145" bestFit="1" customWidth="1"/>
    <col min="1018" max="1018" width="20.28515625" style="145" bestFit="1" customWidth="1"/>
    <col min="1019" max="1024" width="8.85546875" style="145" bestFit="1" customWidth="1"/>
    <col min="1025" max="1025" width="2" style="145" customWidth="1"/>
    <col min="1026" max="1031" width="2" style="145" bestFit="1" customWidth="1"/>
    <col min="1032" max="1272" width="11.42578125" style="145"/>
    <col min="1273" max="1273" width="16.7109375" style="145" bestFit="1" customWidth="1"/>
    <col min="1274" max="1274" width="20.28515625" style="145" bestFit="1" customWidth="1"/>
    <col min="1275" max="1280" width="8.85546875" style="145" bestFit="1" customWidth="1"/>
    <col min="1281" max="1281" width="2" style="145" customWidth="1"/>
    <col min="1282" max="1287" width="2" style="145" bestFit="1" customWidth="1"/>
    <col min="1288" max="1528" width="11.42578125" style="145"/>
    <col min="1529" max="1529" width="16.7109375" style="145" bestFit="1" customWidth="1"/>
    <col min="1530" max="1530" width="20.28515625" style="145" bestFit="1" customWidth="1"/>
    <col min="1531" max="1536" width="8.85546875" style="145" bestFit="1" customWidth="1"/>
    <col min="1537" max="1537" width="2" style="145" customWidth="1"/>
    <col min="1538" max="1543" width="2" style="145" bestFit="1" customWidth="1"/>
    <col min="1544" max="1784" width="11.42578125" style="145"/>
    <col min="1785" max="1785" width="16.7109375" style="145" bestFit="1" customWidth="1"/>
    <col min="1786" max="1786" width="20.28515625" style="145" bestFit="1" customWidth="1"/>
    <col min="1787" max="1792" width="8.85546875" style="145" bestFit="1" customWidth="1"/>
    <col min="1793" max="1793" width="2" style="145" customWidth="1"/>
    <col min="1794" max="1799" width="2" style="145" bestFit="1" customWidth="1"/>
    <col min="1800" max="2040" width="11.42578125" style="145"/>
    <col min="2041" max="2041" width="16.7109375" style="145" bestFit="1" customWidth="1"/>
    <col min="2042" max="2042" width="20.28515625" style="145" bestFit="1" customWidth="1"/>
    <col min="2043" max="2048" width="8.85546875" style="145" bestFit="1" customWidth="1"/>
    <col min="2049" max="2049" width="2" style="145" customWidth="1"/>
    <col min="2050" max="2055" width="2" style="145" bestFit="1" customWidth="1"/>
    <col min="2056" max="2296" width="11.42578125" style="145"/>
    <col min="2297" max="2297" width="16.7109375" style="145" bestFit="1" customWidth="1"/>
    <col min="2298" max="2298" width="20.28515625" style="145" bestFit="1" customWidth="1"/>
    <col min="2299" max="2304" width="8.85546875" style="145" bestFit="1" customWidth="1"/>
    <col min="2305" max="2305" width="2" style="145" customWidth="1"/>
    <col min="2306" max="2311" width="2" style="145" bestFit="1" customWidth="1"/>
    <col min="2312" max="2552" width="11.42578125" style="145"/>
    <col min="2553" max="2553" width="16.7109375" style="145" bestFit="1" customWidth="1"/>
    <col min="2554" max="2554" width="20.28515625" style="145" bestFit="1" customWidth="1"/>
    <col min="2555" max="2560" width="8.85546875" style="145" bestFit="1" customWidth="1"/>
    <col min="2561" max="2561" width="2" style="145" customWidth="1"/>
    <col min="2562" max="2567" width="2" style="145" bestFit="1" customWidth="1"/>
    <col min="2568" max="2808" width="11.42578125" style="145"/>
    <col min="2809" max="2809" width="16.7109375" style="145" bestFit="1" customWidth="1"/>
    <col min="2810" max="2810" width="20.28515625" style="145" bestFit="1" customWidth="1"/>
    <col min="2811" max="2816" width="8.85546875" style="145" bestFit="1" customWidth="1"/>
    <col min="2817" max="2817" width="2" style="145" customWidth="1"/>
    <col min="2818" max="2823" width="2" style="145" bestFit="1" customWidth="1"/>
    <col min="2824" max="3064" width="11.42578125" style="145"/>
    <col min="3065" max="3065" width="16.7109375" style="145" bestFit="1" customWidth="1"/>
    <col min="3066" max="3066" width="20.28515625" style="145" bestFit="1" customWidth="1"/>
    <col min="3067" max="3072" width="8.85546875" style="145" bestFit="1" customWidth="1"/>
    <col min="3073" max="3073" width="2" style="145" customWidth="1"/>
    <col min="3074" max="3079" width="2" style="145" bestFit="1" customWidth="1"/>
    <col min="3080" max="3320" width="11.42578125" style="145"/>
    <col min="3321" max="3321" width="16.7109375" style="145" bestFit="1" customWidth="1"/>
    <col min="3322" max="3322" width="20.28515625" style="145" bestFit="1" customWidth="1"/>
    <col min="3323" max="3328" width="8.85546875" style="145" bestFit="1" customWidth="1"/>
    <col min="3329" max="3329" width="2" style="145" customWidth="1"/>
    <col min="3330" max="3335" width="2" style="145" bestFit="1" customWidth="1"/>
    <col min="3336" max="3576" width="11.42578125" style="145"/>
    <col min="3577" max="3577" width="16.7109375" style="145" bestFit="1" customWidth="1"/>
    <col min="3578" max="3578" width="20.28515625" style="145" bestFit="1" customWidth="1"/>
    <col min="3579" max="3584" width="8.85546875" style="145" bestFit="1" customWidth="1"/>
    <col min="3585" max="3585" width="2" style="145" customWidth="1"/>
    <col min="3586" max="3591" width="2" style="145" bestFit="1" customWidth="1"/>
    <col min="3592" max="3832" width="11.42578125" style="145"/>
    <col min="3833" max="3833" width="16.7109375" style="145" bestFit="1" customWidth="1"/>
    <col min="3834" max="3834" width="20.28515625" style="145" bestFit="1" customWidth="1"/>
    <col min="3835" max="3840" width="8.85546875" style="145" bestFit="1" customWidth="1"/>
    <col min="3841" max="3841" width="2" style="145" customWidth="1"/>
    <col min="3842" max="3847" width="2" style="145" bestFit="1" customWidth="1"/>
    <col min="3848" max="4088" width="11.42578125" style="145"/>
    <col min="4089" max="4089" width="16.7109375" style="145" bestFit="1" customWidth="1"/>
    <col min="4090" max="4090" width="20.28515625" style="145" bestFit="1" customWidth="1"/>
    <col min="4091" max="4096" width="8.85546875" style="145" bestFit="1" customWidth="1"/>
    <col min="4097" max="4097" width="2" style="145" customWidth="1"/>
    <col min="4098" max="4103" width="2" style="145" bestFit="1" customWidth="1"/>
    <col min="4104" max="4344" width="11.42578125" style="145"/>
    <col min="4345" max="4345" width="16.7109375" style="145" bestFit="1" customWidth="1"/>
    <col min="4346" max="4346" width="20.28515625" style="145" bestFit="1" customWidth="1"/>
    <col min="4347" max="4352" width="8.85546875" style="145" bestFit="1" customWidth="1"/>
    <col min="4353" max="4353" width="2" style="145" customWidth="1"/>
    <col min="4354" max="4359" width="2" style="145" bestFit="1" customWidth="1"/>
    <col min="4360" max="4600" width="11.42578125" style="145"/>
    <col min="4601" max="4601" width="16.7109375" style="145" bestFit="1" customWidth="1"/>
    <col min="4602" max="4602" width="20.28515625" style="145" bestFit="1" customWidth="1"/>
    <col min="4603" max="4608" width="8.85546875" style="145" bestFit="1" customWidth="1"/>
    <col min="4609" max="4609" width="2" style="145" customWidth="1"/>
    <col min="4610" max="4615" width="2" style="145" bestFit="1" customWidth="1"/>
    <col min="4616" max="4856" width="11.42578125" style="145"/>
    <col min="4857" max="4857" width="16.7109375" style="145" bestFit="1" customWidth="1"/>
    <col min="4858" max="4858" width="20.28515625" style="145" bestFit="1" customWidth="1"/>
    <col min="4859" max="4864" width="8.85546875" style="145" bestFit="1" customWidth="1"/>
    <col min="4865" max="4865" width="2" style="145" customWidth="1"/>
    <col min="4866" max="4871" width="2" style="145" bestFit="1" customWidth="1"/>
    <col min="4872" max="5112" width="11.42578125" style="145"/>
    <col min="5113" max="5113" width="16.7109375" style="145" bestFit="1" customWidth="1"/>
    <col min="5114" max="5114" width="20.28515625" style="145" bestFit="1" customWidth="1"/>
    <col min="5115" max="5120" width="8.85546875" style="145" bestFit="1" customWidth="1"/>
    <col min="5121" max="5121" width="2" style="145" customWidth="1"/>
    <col min="5122" max="5127" width="2" style="145" bestFit="1" customWidth="1"/>
    <col min="5128" max="5368" width="11.42578125" style="145"/>
    <col min="5369" max="5369" width="16.7109375" style="145" bestFit="1" customWidth="1"/>
    <col min="5370" max="5370" width="20.28515625" style="145" bestFit="1" customWidth="1"/>
    <col min="5371" max="5376" width="8.85546875" style="145" bestFit="1" customWidth="1"/>
    <col min="5377" max="5377" width="2" style="145" customWidth="1"/>
    <col min="5378" max="5383" width="2" style="145" bestFit="1" customWidth="1"/>
    <col min="5384" max="5624" width="11.42578125" style="145"/>
    <col min="5625" max="5625" width="16.7109375" style="145" bestFit="1" customWidth="1"/>
    <col min="5626" max="5626" width="20.28515625" style="145" bestFit="1" customWidth="1"/>
    <col min="5627" max="5632" width="8.85546875" style="145" bestFit="1" customWidth="1"/>
    <col min="5633" max="5633" width="2" style="145" customWidth="1"/>
    <col min="5634" max="5639" width="2" style="145" bestFit="1" customWidth="1"/>
    <col min="5640" max="5880" width="11.42578125" style="145"/>
    <col min="5881" max="5881" width="16.7109375" style="145" bestFit="1" customWidth="1"/>
    <col min="5882" max="5882" width="20.28515625" style="145" bestFit="1" customWidth="1"/>
    <col min="5883" max="5888" width="8.85546875" style="145" bestFit="1" customWidth="1"/>
    <col min="5889" max="5889" width="2" style="145" customWidth="1"/>
    <col min="5890" max="5895" width="2" style="145" bestFit="1" customWidth="1"/>
    <col min="5896" max="6136" width="11.42578125" style="145"/>
    <col min="6137" max="6137" width="16.7109375" style="145" bestFit="1" customWidth="1"/>
    <col min="6138" max="6138" width="20.28515625" style="145" bestFit="1" customWidth="1"/>
    <col min="6139" max="6144" width="8.85546875" style="145" bestFit="1" customWidth="1"/>
    <col min="6145" max="6145" width="2" style="145" customWidth="1"/>
    <col min="6146" max="6151" width="2" style="145" bestFit="1" customWidth="1"/>
    <col min="6152" max="6392" width="11.42578125" style="145"/>
    <col min="6393" max="6393" width="16.7109375" style="145" bestFit="1" customWidth="1"/>
    <col min="6394" max="6394" width="20.28515625" style="145" bestFit="1" customWidth="1"/>
    <col min="6395" max="6400" width="8.85546875" style="145" bestFit="1" customWidth="1"/>
    <col min="6401" max="6401" width="2" style="145" customWidth="1"/>
    <col min="6402" max="6407" width="2" style="145" bestFit="1" customWidth="1"/>
    <col min="6408" max="6648" width="11.42578125" style="145"/>
    <col min="6649" max="6649" width="16.7109375" style="145" bestFit="1" customWidth="1"/>
    <col min="6650" max="6650" width="20.28515625" style="145" bestFit="1" customWidth="1"/>
    <col min="6651" max="6656" width="8.85546875" style="145" bestFit="1" customWidth="1"/>
    <col min="6657" max="6657" width="2" style="145" customWidth="1"/>
    <col min="6658" max="6663" width="2" style="145" bestFit="1" customWidth="1"/>
    <col min="6664" max="6904" width="11.42578125" style="145"/>
    <col min="6905" max="6905" width="16.7109375" style="145" bestFit="1" customWidth="1"/>
    <col min="6906" max="6906" width="20.28515625" style="145" bestFit="1" customWidth="1"/>
    <col min="6907" max="6912" width="8.85546875" style="145" bestFit="1" customWidth="1"/>
    <col min="6913" max="6913" width="2" style="145" customWidth="1"/>
    <col min="6914" max="6919" width="2" style="145" bestFit="1" customWidth="1"/>
    <col min="6920" max="7160" width="11.42578125" style="145"/>
    <col min="7161" max="7161" width="16.7109375" style="145" bestFit="1" customWidth="1"/>
    <col min="7162" max="7162" width="20.28515625" style="145" bestFit="1" customWidth="1"/>
    <col min="7163" max="7168" width="8.85546875" style="145" bestFit="1" customWidth="1"/>
    <col min="7169" max="7169" width="2" style="145" customWidth="1"/>
    <col min="7170" max="7175" width="2" style="145" bestFit="1" customWidth="1"/>
    <col min="7176" max="7416" width="11.42578125" style="145"/>
    <col min="7417" max="7417" width="16.7109375" style="145" bestFit="1" customWidth="1"/>
    <col min="7418" max="7418" width="20.28515625" style="145" bestFit="1" customWidth="1"/>
    <col min="7419" max="7424" width="8.85546875" style="145" bestFit="1" customWidth="1"/>
    <col min="7425" max="7425" width="2" style="145" customWidth="1"/>
    <col min="7426" max="7431" width="2" style="145" bestFit="1" customWidth="1"/>
    <col min="7432" max="7672" width="11.42578125" style="145"/>
    <col min="7673" max="7673" width="16.7109375" style="145" bestFit="1" customWidth="1"/>
    <col min="7674" max="7674" width="20.28515625" style="145" bestFit="1" customWidth="1"/>
    <col min="7675" max="7680" width="8.85546875" style="145" bestFit="1" customWidth="1"/>
    <col min="7681" max="7681" width="2" style="145" customWidth="1"/>
    <col min="7682" max="7687" width="2" style="145" bestFit="1" customWidth="1"/>
    <col min="7688" max="7928" width="11.42578125" style="145"/>
    <col min="7929" max="7929" width="16.7109375" style="145" bestFit="1" customWidth="1"/>
    <col min="7930" max="7930" width="20.28515625" style="145" bestFit="1" customWidth="1"/>
    <col min="7931" max="7936" width="8.85546875" style="145" bestFit="1" customWidth="1"/>
    <col min="7937" max="7937" width="2" style="145" customWidth="1"/>
    <col min="7938" max="7943" width="2" style="145" bestFit="1" customWidth="1"/>
    <col min="7944" max="8184" width="11.42578125" style="145"/>
    <col min="8185" max="8185" width="16.7109375" style="145" bestFit="1" customWidth="1"/>
    <col min="8186" max="8186" width="20.28515625" style="145" bestFit="1" customWidth="1"/>
    <col min="8187" max="8192" width="8.85546875" style="145" bestFit="1" customWidth="1"/>
    <col min="8193" max="8193" width="2" style="145" customWidth="1"/>
    <col min="8194" max="8199" width="2" style="145" bestFit="1" customWidth="1"/>
    <col min="8200" max="8440" width="11.42578125" style="145"/>
    <col min="8441" max="8441" width="16.7109375" style="145" bestFit="1" customWidth="1"/>
    <col min="8442" max="8442" width="20.28515625" style="145" bestFit="1" customWidth="1"/>
    <col min="8443" max="8448" width="8.85546875" style="145" bestFit="1" customWidth="1"/>
    <col min="8449" max="8449" width="2" style="145" customWidth="1"/>
    <col min="8450" max="8455" width="2" style="145" bestFit="1" customWidth="1"/>
    <col min="8456" max="8696" width="11.42578125" style="145"/>
    <col min="8697" max="8697" width="16.7109375" style="145" bestFit="1" customWidth="1"/>
    <col min="8698" max="8698" width="20.28515625" style="145" bestFit="1" customWidth="1"/>
    <col min="8699" max="8704" width="8.85546875" style="145" bestFit="1" customWidth="1"/>
    <col min="8705" max="8705" width="2" style="145" customWidth="1"/>
    <col min="8706" max="8711" width="2" style="145" bestFit="1" customWidth="1"/>
    <col min="8712" max="8952" width="11.42578125" style="145"/>
    <col min="8953" max="8953" width="16.7109375" style="145" bestFit="1" customWidth="1"/>
    <col min="8954" max="8954" width="20.28515625" style="145" bestFit="1" customWidth="1"/>
    <col min="8955" max="8960" width="8.85546875" style="145" bestFit="1" customWidth="1"/>
    <col min="8961" max="8961" width="2" style="145" customWidth="1"/>
    <col min="8962" max="8967" width="2" style="145" bestFit="1" customWidth="1"/>
    <col min="8968" max="9208" width="11.42578125" style="145"/>
    <col min="9209" max="9209" width="16.7109375" style="145" bestFit="1" customWidth="1"/>
    <col min="9210" max="9210" width="20.28515625" style="145" bestFit="1" customWidth="1"/>
    <col min="9211" max="9216" width="8.85546875" style="145" bestFit="1" customWidth="1"/>
    <col min="9217" max="9217" width="2" style="145" customWidth="1"/>
    <col min="9218" max="9223" width="2" style="145" bestFit="1" customWidth="1"/>
    <col min="9224" max="9464" width="11.42578125" style="145"/>
    <col min="9465" max="9465" width="16.7109375" style="145" bestFit="1" customWidth="1"/>
    <col min="9466" max="9466" width="20.28515625" style="145" bestFit="1" customWidth="1"/>
    <col min="9467" max="9472" width="8.85546875" style="145" bestFit="1" customWidth="1"/>
    <col min="9473" max="9473" width="2" style="145" customWidth="1"/>
    <col min="9474" max="9479" width="2" style="145" bestFit="1" customWidth="1"/>
    <col min="9480" max="9720" width="11.42578125" style="145"/>
    <col min="9721" max="9721" width="16.7109375" style="145" bestFit="1" customWidth="1"/>
    <col min="9722" max="9722" width="20.28515625" style="145" bestFit="1" customWidth="1"/>
    <col min="9723" max="9728" width="8.85546875" style="145" bestFit="1" customWidth="1"/>
    <col min="9729" max="9729" width="2" style="145" customWidth="1"/>
    <col min="9730" max="9735" width="2" style="145" bestFit="1" customWidth="1"/>
    <col min="9736" max="9976" width="11.42578125" style="145"/>
    <col min="9977" max="9977" width="16.7109375" style="145" bestFit="1" customWidth="1"/>
    <col min="9978" max="9978" width="20.28515625" style="145" bestFit="1" customWidth="1"/>
    <col min="9979" max="9984" width="8.85546875" style="145" bestFit="1" customWidth="1"/>
    <col min="9985" max="9985" width="2" style="145" customWidth="1"/>
    <col min="9986" max="9991" width="2" style="145" bestFit="1" customWidth="1"/>
    <col min="9992" max="10232" width="11.42578125" style="145"/>
    <col min="10233" max="10233" width="16.7109375" style="145" bestFit="1" customWidth="1"/>
    <col min="10234" max="10234" width="20.28515625" style="145" bestFit="1" customWidth="1"/>
    <col min="10235" max="10240" width="8.85546875" style="145" bestFit="1" customWidth="1"/>
    <col min="10241" max="10241" width="2" style="145" customWidth="1"/>
    <col min="10242" max="10247" width="2" style="145" bestFit="1" customWidth="1"/>
    <col min="10248" max="10488" width="11.42578125" style="145"/>
    <col min="10489" max="10489" width="16.7109375" style="145" bestFit="1" customWidth="1"/>
    <col min="10490" max="10490" width="20.28515625" style="145" bestFit="1" customWidth="1"/>
    <col min="10491" max="10496" width="8.85546875" style="145" bestFit="1" customWidth="1"/>
    <col min="10497" max="10497" width="2" style="145" customWidth="1"/>
    <col min="10498" max="10503" width="2" style="145" bestFit="1" customWidth="1"/>
    <col min="10504" max="10744" width="11.42578125" style="145"/>
    <col min="10745" max="10745" width="16.7109375" style="145" bestFit="1" customWidth="1"/>
    <col min="10746" max="10746" width="20.28515625" style="145" bestFit="1" customWidth="1"/>
    <col min="10747" max="10752" width="8.85546875" style="145" bestFit="1" customWidth="1"/>
    <col min="10753" max="10753" width="2" style="145" customWidth="1"/>
    <col min="10754" max="10759" width="2" style="145" bestFit="1" customWidth="1"/>
    <col min="10760" max="11000" width="11.42578125" style="145"/>
    <col min="11001" max="11001" width="16.7109375" style="145" bestFit="1" customWidth="1"/>
    <col min="11002" max="11002" width="20.28515625" style="145" bestFit="1" customWidth="1"/>
    <col min="11003" max="11008" width="8.85546875" style="145" bestFit="1" customWidth="1"/>
    <col min="11009" max="11009" width="2" style="145" customWidth="1"/>
    <col min="11010" max="11015" width="2" style="145" bestFit="1" customWidth="1"/>
    <col min="11016" max="11256" width="11.42578125" style="145"/>
    <col min="11257" max="11257" width="16.7109375" style="145" bestFit="1" customWidth="1"/>
    <col min="11258" max="11258" width="20.28515625" style="145" bestFit="1" customWidth="1"/>
    <col min="11259" max="11264" width="8.85546875" style="145" bestFit="1" customWidth="1"/>
    <col min="11265" max="11265" width="2" style="145" customWidth="1"/>
    <col min="11266" max="11271" width="2" style="145" bestFit="1" customWidth="1"/>
    <col min="11272" max="11512" width="11.42578125" style="145"/>
    <col min="11513" max="11513" width="16.7109375" style="145" bestFit="1" customWidth="1"/>
    <col min="11514" max="11514" width="20.28515625" style="145" bestFit="1" customWidth="1"/>
    <col min="11515" max="11520" width="8.85546875" style="145" bestFit="1" customWidth="1"/>
    <col min="11521" max="11521" width="2" style="145" customWidth="1"/>
    <col min="11522" max="11527" width="2" style="145" bestFit="1" customWidth="1"/>
    <col min="11528" max="11768" width="11.42578125" style="145"/>
    <col min="11769" max="11769" width="16.7109375" style="145" bestFit="1" customWidth="1"/>
    <col min="11770" max="11770" width="20.28515625" style="145" bestFit="1" customWidth="1"/>
    <col min="11771" max="11776" width="8.85546875" style="145" bestFit="1" customWidth="1"/>
    <col min="11777" max="11777" width="2" style="145" customWidth="1"/>
    <col min="11778" max="11783" width="2" style="145" bestFit="1" customWidth="1"/>
    <col min="11784" max="12024" width="11.42578125" style="145"/>
    <col min="12025" max="12025" width="16.7109375" style="145" bestFit="1" customWidth="1"/>
    <col min="12026" max="12026" width="20.28515625" style="145" bestFit="1" customWidth="1"/>
    <col min="12027" max="12032" width="8.85546875" style="145" bestFit="1" customWidth="1"/>
    <col min="12033" max="12033" width="2" style="145" customWidth="1"/>
    <col min="12034" max="12039" width="2" style="145" bestFit="1" customWidth="1"/>
    <col min="12040" max="12280" width="11.42578125" style="145"/>
    <col min="12281" max="12281" width="16.7109375" style="145" bestFit="1" customWidth="1"/>
    <col min="12282" max="12282" width="20.28515625" style="145" bestFit="1" customWidth="1"/>
    <col min="12283" max="12288" width="8.85546875" style="145" bestFit="1" customWidth="1"/>
    <col min="12289" max="12289" width="2" style="145" customWidth="1"/>
    <col min="12290" max="12295" width="2" style="145" bestFit="1" customWidth="1"/>
    <col min="12296" max="12536" width="11.42578125" style="145"/>
    <col min="12537" max="12537" width="16.7109375" style="145" bestFit="1" customWidth="1"/>
    <col min="12538" max="12538" width="20.28515625" style="145" bestFit="1" customWidth="1"/>
    <col min="12539" max="12544" width="8.85546875" style="145" bestFit="1" customWidth="1"/>
    <col min="12545" max="12545" width="2" style="145" customWidth="1"/>
    <col min="12546" max="12551" width="2" style="145" bestFit="1" customWidth="1"/>
    <col min="12552" max="12792" width="11.42578125" style="145"/>
    <col min="12793" max="12793" width="16.7109375" style="145" bestFit="1" customWidth="1"/>
    <col min="12794" max="12794" width="20.28515625" style="145" bestFit="1" customWidth="1"/>
    <col min="12795" max="12800" width="8.85546875" style="145" bestFit="1" customWidth="1"/>
    <col min="12801" max="12801" width="2" style="145" customWidth="1"/>
    <col min="12802" max="12807" width="2" style="145" bestFit="1" customWidth="1"/>
    <col min="12808" max="13048" width="11.42578125" style="145"/>
    <col min="13049" max="13049" width="16.7109375" style="145" bestFit="1" customWidth="1"/>
    <col min="13050" max="13050" width="20.28515625" style="145" bestFit="1" customWidth="1"/>
    <col min="13051" max="13056" width="8.85546875" style="145" bestFit="1" customWidth="1"/>
    <col min="13057" max="13057" width="2" style="145" customWidth="1"/>
    <col min="13058" max="13063" width="2" style="145" bestFit="1" customWidth="1"/>
    <col min="13064" max="13304" width="11.42578125" style="145"/>
    <col min="13305" max="13305" width="16.7109375" style="145" bestFit="1" customWidth="1"/>
    <col min="13306" max="13306" width="20.28515625" style="145" bestFit="1" customWidth="1"/>
    <col min="13307" max="13312" width="8.85546875" style="145" bestFit="1" customWidth="1"/>
    <col min="13313" max="13313" width="2" style="145" customWidth="1"/>
    <col min="13314" max="13319" width="2" style="145" bestFit="1" customWidth="1"/>
    <col min="13320" max="13560" width="11.42578125" style="145"/>
    <col min="13561" max="13561" width="16.7109375" style="145" bestFit="1" customWidth="1"/>
    <col min="13562" max="13562" width="20.28515625" style="145" bestFit="1" customWidth="1"/>
    <col min="13563" max="13568" width="8.85546875" style="145" bestFit="1" customWidth="1"/>
    <col min="13569" max="13569" width="2" style="145" customWidth="1"/>
    <col min="13570" max="13575" width="2" style="145" bestFit="1" customWidth="1"/>
    <col min="13576" max="13816" width="11.42578125" style="145"/>
    <col min="13817" max="13817" width="16.7109375" style="145" bestFit="1" customWidth="1"/>
    <col min="13818" max="13818" width="20.28515625" style="145" bestFit="1" customWidth="1"/>
    <col min="13819" max="13824" width="8.85546875" style="145" bestFit="1" customWidth="1"/>
    <col min="13825" max="13825" width="2" style="145" customWidth="1"/>
    <col min="13826" max="13831" width="2" style="145" bestFit="1" customWidth="1"/>
    <col min="13832" max="14072" width="11.42578125" style="145"/>
    <col min="14073" max="14073" width="16.7109375" style="145" bestFit="1" customWidth="1"/>
    <col min="14074" max="14074" width="20.28515625" style="145" bestFit="1" customWidth="1"/>
    <col min="14075" max="14080" width="8.85546875" style="145" bestFit="1" customWidth="1"/>
    <col min="14081" max="14081" width="2" style="145" customWidth="1"/>
    <col min="14082" max="14087" width="2" style="145" bestFit="1" customWidth="1"/>
    <col min="14088" max="14328" width="11.42578125" style="145"/>
    <col min="14329" max="14329" width="16.7109375" style="145" bestFit="1" customWidth="1"/>
    <col min="14330" max="14330" width="20.28515625" style="145" bestFit="1" customWidth="1"/>
    <col min="14331" max="14336" width="8.85546875" style="145" bestFit="1" customWidth="1"/>
    <col min="14337" max="14337" width="2" style="145" customWidth="1"/>
    <col min="14338" max="14343" width="2" style="145" bestFit="1" customWidth="1"/>
    <col min="14344" max="14584" width="11.42578125" style="145"/>
    <col min="14585" max="14585" width="16.7109375" style="145" bestFit="1" customWidth="1"/>
    <col min="14586" max="14586" width="20.28515625" style="145" bestFit="1" customWidth="1"/>
    <col min="14587" max="14592" width="8.85546875" style="145" bestFit="1" customWidth="1"/>
    <col min="14593" max="14593" width="2" style="145" customWidth="1"/>
    <col min="14594" max="14599" width="2" style="145" bestFit="1" customWidth="1"/>
    <col min="14600" max="14840" width="11.42578125" style="145"/>
    <col min="14841" max="14841" width="16.7109375" style="145" bestFit="1" customWidth="1"/>
    <col min="14842" max="14842" width="20.28515625" style="145" bestFit="1" customWidth="1"/>
    <col min="14843" max="14848" width="8.85546875" style="145" bestFit="1" customWidth="1"/>
    <col min="14849" max="14849" width="2" style="145" customWidth="1"/>
    <col min="14850" max="14855" width="2" style="145" bestFit="1" customWidth="1"/>
    <col min="14856" max="15096" width="11.42578125" style="145"/>
    <col min="15097" max="15097" width="16.7109375" style="145" bestFit="1" customWidth="1"/>
    <col min="15098" max="15098" width="20.28515625" style="145" bestFit="1" customWidth="1"/>
    <col min="15099" max="15104" width="8.85546875" style="145" bestFit="1" customWidth="1"/>
    <col min="15105" max="15105" width="2" style="145" customWidth="1"/>
    <col min="15106" max="15111" width="2" style="145" bestFit="1" customWidth="1"/>
    <col min="15112" max="15352" width="11.42578125" style="145"/>
    <col min="15353" max="15353" width="16.7109375" style="145" bestFit="1" customWidth="1"/>
    <col min="15354" max="15354" width="20.28515625" style="145" bestFit="1" customWidth="1"/>
    <col min="15355" max="15360" width="8.85546875" style="145" bestFit="1" customWidth="1"/>
    <col min="15361" max="15361" width="2" style="145" customWidth="1"/>
    <col min="15362" max="15367" width="2" style="145" bestFit="1" customWidth="1"/>
    <col min="15368" max="15608" width="11.42578125" style="145"/>
    <col min="15609" max="15609" width="16.7109375" style="145" bestFit="1" customWidth="1"/>
    <col min="15610" max="15610" width="20.28515625" style="145" bestFit="1" customWidth="1"/>
    <col min="15611" max="15616" width="8.85546875" style="145" bestFit="1" customWidth="1"/>
    <col min="15617" max="15617" width="2" style="145" customWidth="1"/>
    <col min="15618" max="15623" width="2" style="145" bestFit="1" customWidth="1"/>
    <col min="15624" max="15864" width="11.42578125" style="145"/>
    <col min="15865" max="15865" width="16.7109375" style="145" bestFit="1" customWidth="1"/>
    <col min="15866" max="15866" width="20.28515625" style="145" bestFit="1" customWidth="1"/>
    <col min="15867" max="15872" width="8.85546875" style="145" bestFit="1" customWidth="1"/>
    <col min="15873" max="15873" width="2" style="145" customWidth="1"/>
    <col min="15874" max="15879" width="2" style="145" bestFit="1" customWidth="1"/>
    <col min="15880" max="16120" width="11.42578125" style="145"/>
    <col min="16121" max="16121" width="16.7109375" style="145" bestFit="1" customWidth="1"/>
    <col min="16122" max="16122" width="20.28515625" style="145" bestFit="1" customWidth="1"/>
    <col min="16123" max="16128" width="8.85546875" style="145" bestFit="1" customWidth="1"/>
    <col min="16129" max="16129" width="2" style="145" customWidth="1"/>
    <col min="16130" max="16135" width="2" style="145" bestFit="1" customWidth="1"/>
    <col min="16136" max="16384" width="11.42578125" style="145"/>
  </cols>
  <sheetData>
    <row r="1" spans="1:35" x14ac:dyDescent="0.2">
      <c r="A1" s="142" t="s">
        <v>434</v>
      </c>
      <c r="H1" s="144" t="s">
        <v>45</v>
      </c>
      <c r="J1" s="142" t="s">
        <v>432</v>
      </c>
      <c r="K1" s="143"/>
      <c r="L1" s="144"/>
      <c r="N1" s="144"/>
      <c r="Q1" s="144" t="s">
        <v>48</v>
      </c>
      <c r="S1" s="142" t="s">
        <v>432</v>
      </c>
      <c r="T1" s="143"/>
      <c r="U1" s="144"/>
      <c r="W1" s="144"/>
      <c r="Z1" s="144" t="s">
        <v>49</v>
      </c>
      <c r="AB1" s="142" t="s">
        <v>432</v>
      </c>
      <c r="AC1" s="143"/>
      <c r="AD1" s="144"/>
      <c r="AF1" s="144"/>
      <c r="AI1" s="154" t="s">
        <v>50</v>
      </c>
    </row>
    <row r="2" spans="1:35" ht="45" x14ac:dyDescent="0.2">
      <c r="A2" s="156" t="s">
        <v>127</v>
      </c>
      <c r="B2" s="157" t="s">
        <v>128</v>
      </c>
      <c r="C2" s="158" t="s">
        <v>129</v>
      </c>
      <c r="D2" s="158" t="s">
        <v>130</v>
      </c>
      <c r="E2" s="158" t="s">
        <v>131</v>
      </c>
      <c r="F2" s="158" t="s">
        <v>132</v>
      </c>
      <c r="G2" s="158" t="s">
        <v>133</v>
      </c>
      <c r="H2" s="158" t="s">
        <v>134</v>
      </c>
      <c r="J2" s="167" t="s">
        <v>127</v>
      </c>
      <c r="K2" s="168" t="s">
        <v>128</v>
      </c>
      <c r="L2" s="169" t="s">
        <v>129</v>
      </c>
      <c r="M2" s="169" t="s">
        <v>130</v>
      </c>
      <c r="N2" s="169" t="s">
        <v>131</v>
      </c>
      <c r="O2" s="169" t="s">
        <v>132</v>
      </c>
      <c r="P2" s="169" t="s">
        <v>133</v>
      </c>
      <c r="Q2" s="169" t="s">
        <v>134</v>
      </c>
      <c r="S2" s="156" t="s">
        <v>127</v>
      </c>
      <c r="T2" s="157" t="s">
        <v>128</v>
      </c>
      <c r="U2" s="158" t="s">
        <v>129</v>
      </c>
      <c r="V2" s="158" t="s">
        <v>130</v>
      </c>
      <c r="W2" s="158" t="s">
        <v>131</v>
      </c>
      <c r="X2" s="158" t="s">
        <v>132</v>
      </c>
      <c r="Y2" s="158" t="s">
        <v>133</v>
      </c>
      <c r="Z2" s="158" t="s">
        <v>134</v>
      </c>
      <c r="AB2" s="156" t="s">
        <v>127</v>
      </c>
      <c r="AC2" s="157" t="s">
        <v>128</v>
      </c>
      <c r="AD2" s="158" t="s">
        <v>129</v>
      </c>
      <c r="AE2" s="158" t="s">
        <v>130</v>
      </c>
      <c r="AF2" s="158" t="s">
        <v>131</v>
      </c>
      <c r="AG2" s="158" t="s">
        <v>132</v>
      </c>
      <c r="AH2" s="158" t="s">
        <v>133</v>
      </c>
      <c r="AI2" s="158" t="s">
        <v>134</v>
      </c>
    </row>
    <row r="3" spans="1:35" x14ac:dyDescent="0.2">
      <c r="A3" s="160"/>
      <c r="B3" s="161" t="s">
        <v>57</v>
      </c>
      <c r="C3" s="89">
        <v>6879.1922171757897</v>
      </c>
      <c r="D3" s="89">
        <v>6748.5204057834289</v>
      </c>
      <c r="E3" s="89">
        <v>1919.9854770407821</v>
      </c>
      <c r="F3" s="89">
        <v>15547.6981</v>
      </c>
      <c r="G3" s="159">
        <v>0.44245728035945009</v>
      </c>
      <c r="H3" s="159">
        <v>0.43405270428960985</v>
      </c>
      <c r="J3" s="170"/>
      <c r="K3" s="171" t="s">
        <v>221</v>
      </c>
      <c r="L3" s="172">
        <v>3676.9487512344376</v>
      </c>
      <c r="M3" s="172">
        <v>9875.1125263817958</v>
      </c>
      <c r="N3" s="172">
        <v>564.32872238376558</v>
      </c>
      <c r="O3" s="172">
        <v>14116.39</v>
      </c>
      <c r="P3" s="173">
        <v>0.26047372956077564</v>
      </c>
      <c r="Q3" s="174">
        <v>0.69954942633221351</v>
      </c>
      <c r="S3" s="160"/>
      <c r="T3" s="161" t="s">
        <v>282</v>
      </c>
      <c r="U3" s="89">
        <v>2209.6291807750922</v>
      </c>
      <c r="V3" s="89">
        <v>6375.8953536524477</v>
      </c>
      <c r="W3" s="89">
        <v>10.792765572458965</v>
      </c>
      <c r="X3" s="89">
        <v>8596.3172999999988</v>
      </c>
      <c r="Y3" s="159">
        <v>0.25704369716263176</v>
      </c>
      <c r="Z3" s="159">
        <v>0.7417007924605632</v>
      </c>
      <c r="AB3" s="166"/>
      <c r="AC3" s="143" t="s">
        <v>371</v>
      </c>
      <c r="AD3" s="146">
        <v>233.03108251630366</v>
      </c>
      <c r="AE3" s="146">
        <v>1002.0925119156707</v>
      </c>
      <c r="AF3" s="146">
        <v>815.26290556802564</v>
      </c>
      <c r="AG3" s="146">
        <v>2050.3865000000001</v>
      </c>
      <c r="AH3" s="147">
        <v>0.11365227117731395</v>
      </c>
      <c r="AI3" s="147">
        <v>0.48873347142876267</v>
      </c>
    </row>
    <row r="4" spans="1:35" x14ac:dyDescent="0.2">
      <c r="A4" s="160"/>
      <c r="B4" s="161" t="s">
        <v>135</v>
      </c>
      <c r="C4" s="89">
        <v>3799.5944061755436</v>
      </c>
      <c r="D4" s="89">
        <v>3480.3618539601357</v>
      </c>
      <c r="E4" s="89">
        <v>954.16753986432059</v>
      </c>
      <c r="F4" s="89">
        <v>8234.1237999999994</v>
      </c>
      <c r="G4" s="159">
        <v>0.46144489668415523</v>
      </c>
      <c r="H4" s="159">
        <v>0.42267543438685434</v>
      </c>
      <c r="J4" s="170"/>
      <c r="K4" s="171" t="s">
        <v>222</v>
      </c>
      <c r="L4" s="172">
        <v>3558.5201919617471</v>
      </c>
      <c r="M4" s="172">
        <v>12992.24001057346</v>
      </c>
      <c r="N4" s="172">
        <v>654.2064974647941</v>
      </c>
      <c r="O4" s="172">
        <v>17204.966700000001</v>
      </c>
      <c r="P4" s="173">
        <v>0.20683098398334865</v>
      </c>
      <c r="Q4" s="174">
        <v>0.75514473448957387</v>
      </c>
      <c r="S4" s="160"/>
      <c r="T4" s="161" t="s">
        <v>283</v>
      </c>
      <c r="U4" s="89">
        <v>2005.7726711691453</v>
      </c>
      <c r="V4" s="89">
        <v>4314.6998638027917</v>
      </c>
      <c r="W4" s="89">
        <v>443.5826650280635</v>
      </c>
      <c r="X4" s="89">
        <v>6764.0551999999998</v>
      </c>
      <c r="Y4" s="159">
        <v>0.2965340482687287</v>
      </c>
      <c r="Z4" s="159">
        <v>0.63788655417874052</v>
      </c>
      <c r="AB4" s="166"/>
      <c r="AC4" s="143" t="s">
        <v>372</v>
      </c>
      <c r="AD4" s="146">
        <v>375.38293217841704</v>
      </c>
      <c r="AE4" s="146">
        <v>7043.5150846210718</v>
      </c>
      <c r="AF4" s="146">
        <v>910.63328320051153</v>
      </c>
      <c r="AG4" s="146">
        <v>8329.5313000000006</v>
      </c>
      <c r="AH4" s="147">
        <v>4.5066513187652826E-2</v>
      </c>
      <c r="AI4" s="147">
        <v>0.84560761355456715</v>
      </c>
    </row>
    <row r="5" spans="1:35" x14ac:dyDescent="0.2">
      <c r="A5" s="160"/>
      <c r="B5" s="161" t="s">
        <v>136</v>
      </c>
      <c r="C5" s="89">
        <v>4815.9631818787475</v>
      </c>
      <c r="D5" s="89">
        <v>7024.9787750198684</v>
      </c>
      <c r="E5" s="89">
        <v>1373.5818431013847</v>
      </c>
      <c r="F5" s="89">
        <v>13214.523800000001</v>
      </c>
      <c r="G5" s="159">
        <v>0.36444470150931563</v>
      </c>
      <c r="H5" s="159">
        <v>0.53161043722361512</v>
      </c>
      <c r="J5" s="170"/>
      <c r="K5" s="171" t="s">
        <v>223</v>
      </c>
      <c r="L5" s="172">
        <v>4576.1920651561022</v>
      </c>
      <c r="M5" s="172">
        <v>21702.26832725537</v>
      </c>
      <c r="N5" s="172">
        <v>1484.7117075885287</v>
      </c>
      <c r="O5" s="172">
        <v>27763.1721</v>
      </c>
      <c r="P5" s="173">
        <v>0.16482958246533011</v>
      </c>
      <c r="Q5" s="174">
        <v>0.78169267723032876</v>
      </c>
      <c r="S5" s="160"/>
      <c r="T5" s="161" t="s">
        <v>284</v>
      </c>
      <c r="U5" s="89">
        <v>2649.0784731702483</v>
      </c>
      <c r="V5" s="89">
        <v>6439.3538087672014</v>
      </c>
      <c r="W5" s="89">
        <v>1104.0999180625522</v>
      </c>
      <c r="X5" s="89">
        <v>10192.532200000001</v>
      </c>
      <c r="Y5" s="159">
        <v>0.25990386110040919</v>
      </c>
      <c r="Z5" s="159">
        <v>0.6317717405658233</v>
      </c>
      <c r="AB5" s="166"/>
      <c r="AC5" s="143" t="s">
        <v>373</v>
      </c>
      <c r="AD5" s="146">
        <v>723.365050077261</v>
      </c>
      <c r="AE5" s="146">
        <v>2861.7213891763286</v>
      </c>
      <c r="AF5" s="146">
        <v>827.56876074641082</v>
      </c>
      <c r="AG5" s="146">
        <v>4412.6552000000001</v>
      </c>
      <c r="AH5" s="147">
        <v>0.16392965624807054</v>
      </c>
      <c r="AI5" s="147">
        <v>0.64852594627749938</v>
      </c>
    </row>
    <row r="6" spans="1:35" x14ac:dyDescent="0.2">
      <c r="A6" s="160"/>
      <c r="B6" s="161" t="s">
        <v>137</v>
      </c>
      <c r="C6" s="89">
        <v>3754.0217458626707</v>
      </c>
      <c r="D6" s="89">
        <v>6587.0460693741243</v>
      </c>
      <c r="E6" s="89">
        <v>1193.0006847632044</v>
      </c>
      <c r="F6" s="89">
        <v>11534.068499999999</v>
      </c>
      <c r="G6" s="159">
        <v>0.32547246844100769</v>
      </c>
      <c r="H6" s="159">
        <v>0.57109475891998773</v>
      </c>
      <c r="J6" s="170"/>
      <c r="K6" s="171" t="s">
        <v>224</v>
      </c>
      <c r="L6" s="172">
        <v>2816.0562065304957</v>
      </c>
      <c r="M6" s="172">
        <v>20788.108517765177</v>
      </c>
      <c r="N6" s="172">
        <v>781.24527570432474</v>
      </c>
      <c r="O6" s="172">
        <v>24385.41</v>
      </c>
      <c r="P6" s="173">
        <v>0.11548119168513041</v>
      </c>
      <c r="Q6" s="174">
        <v>0.85248140251753723</v>
      </c>
      <c r="S6" s="160"/>
      <c r="T6" s="161" t="s">
        <v>285</v>
      </c>
      <c r="U6" s="89">
        <v>1256.0191886383677</v>
      </c>
      <c r="V6" s="89">
        <v>2200.9241071502247</v>
      </c>
      <c r="W6" s="89">
        <v>418.75930421140782</v>
      </c>
      <c r="X6" s="89">
        <v>3875.7026000000001</v>
      </c>
      <c r="Y6" s="159">
        <v>0.32407522409959105</v>
      </c>
      <c r="Z6" s="159">
        <v>0.5678774494075538</v>
      </c>
      <c r="AB6" s="166"/>
      <c r="AC6" s="143" t="s">
        <v>374</v>
      </c>
      <c r="AD6" s="146">
        <v>2085.6532514585888</v>
      </c>
      <c r="AE6" s="146">
        <v>7033.6512874486552</v>
      </c>
      <c r="AF6" s="146">
        <v>1541.3083610927579</v>
      </c>
      <c r="AG6" s="146">
        <v>10660.6129</v>
      </c>
      <c r="AH6" s="147">
        <v>0.1956410265547292</v>
      </c>
      <c r="AI6" s="147">
        <v>0.65977925973174156</v>
      </c>
    </row>
    <row r="7" spans="1:35" x14ac:dyDescent="0.2">
      <c r="A7" s="162" t="s">
        <v>138</v>
      </c>
      <c r="B7" s="163"/>
      <c r="C7" s="164">
        <v>19248.771551092752</v>
      </c>
      <c r="D7" s="164">
        <v>23840.907104137565</v>
      </c>
      <c r="E7" s="164">
        <v>5440.7355447696918</v>
      </c>
      <c r="F7" s="164">
        <v>48530.414200000007</v>
      </c>
      <c r="G7" s="165">
        <v>0.39663316022332135</v>
      </c>
      <c r="H7" s="165">
        <v>0.49125702916703234</v>
      </c>
      <c r="J7" s="170"/>
      <c r="K7" s="171" t="s">
        <v>225</v>
      </c>
      <c r="L7" s="172">
        <v>2204.8364221185998</v>
      </c>
      <c r="M7" s="172">
        <v>8360.2806868333373</v>
      </c>
      <c r="N7" s="172">
        <v>469.26569104806237</v>
      </c>
      <c r="O7" s="172">
        <v>11034.382799999999</v>
      </c>
      <c r="P7" s="173">
        <v>0.19981511082963335</v>
      </c>
      <c r="Q7" s="174">
        <v>0.75765730067234371</v>
      </c>
      <c r="S7" s="160"/>
      <c r="T7" s="161" t="s">
        <v>286</v>
      </c>
      <c r="U7" s="89">
        <v>2691.3754005902629</v>
      </c>
      <c r="V7" s="89">
        <v>2860.9938735650185</v>
      </c>
      <c r="W7" s="89">
        <v>468.40602584471912</v>
      </c>
      <c r="X7" s="89">
        <v>6020.7753000000002</v>
      </c>
      <c r="Y7" s="159">
        <v>0.4470147558222714</v>
      </c>
      <c r="Z7" s="159">
        <v>0.47518695367439112</v>
      </c>
      <c r="AB7" s="166"/>
      <c r="AC7" s="143" t="s">
        <v>375</v>
      </c>
      <c r="AD7" s="146">
        <v>1452.8412866823824</v>
      </c>
      <c r="AE7" s="146">
        <v>4012.1530005853174</v>
      </c>
      <c r="AF7" s="146">
        <v>1366.9754127322994</v>
      </c>
      <c r="AG7" s="146">
        <v>6831.9696999999996</v>
      </c>
      <c r="AH7" s="147">
        <v>0.2126533562762116</v>
      </c>
      <c r="AI7" s="147">
        <v>0.58726153316887775</v>
      </c>
    </row>
    <row r="8" spans="1:35" x14ac:dyDescent="0.2">
      <c r="A8" s="160"/>
      <c r="B8" s="161" t="s">
        <v>139</v>
      </c>
      <c r="C8" s="89">
        <v>1798.2171733086204</v>
      </c>
      <c r="D8" s="89">
        <v>5694.7390818975309</v>
      </c>
      <c r="E8" s="89">
        <v>1164.9249447938485</v>
      </c>
      <c r="F8" s="89">
        <v>8657.8811999999998</v>
      </c>
      <c r="G8" s="159">
        <v>0.20769714110983881</v>
      </c>
      <c r="H8" s="159">
        <v>0.65775204699014944</v>
      </c>
      <c r="J8" s="170"/>
      <c r="K8" s="171" t="s">
        <v>226</v>
      </c>
      <c r="L8" s="172">
        <v>3053.0749006728406</v>
      </c>
      <c r="M8" s="172">
        <v>6690.7839892782213</v>
      </c>
      <c r="N8" s="172">
        <v>747.541110048939</v>
      </c>
      <c r="O8" s="172">
        <v>10491.4</v>
      </c>
      <c r="P8" s="173">
        <v>0.2910073870668205</v>
      </c>
      <c r="Q8" s="174">
        <v>0.63773986210403011</v>
      </c>
      <c r="S8" s="160"/>
      <c r="T8" s="161" t="s">
        <v>287</v>
      </c>
      <c r="U8" s="89">
        <v>88.432129729179877</v>
      </c>
      <c r="V8" s="89">
        <v>1797.1210761154141</v>
      </c>
      <c r="W8" s="89">
        <v>879.61039415540574</v>
      </c>
      <c r="X8" s="89">
        <v>2765.1635999999999</v>
      </c>
      <c r="Y8" s="159">
        <v>3.1980794817774931E-2</v>
      </c>
      <c r="Z8" s="159">
        <v>0.64991491863823692</v>
      </c>
      <c r="AB8" s="185" t="s">
        <v>98</v>
      </c>
      <c r="AC8" s="186"/>
      <c r="AD8" s="187">
        <v>4870.3071808655732</v>
      </c>
      <c r="AE8" s="187">
        <v>21953.099695794415</v>
      </c>
      <c r="AF8" s="187">
        <v>5461.7487233400052</v>
      </c>
      <c r="AG8" s="187">
        <v>32285.155599999995</v>
      </c>
      <c r="AH8" s="188">
        <v>0.15085283283768885</v>
      </c>
      <c r="AI8" s="188">
        <v>0.67997503149077032</v>
      </c>
    </row>
    <row r="9" spans="1:35" x14ac:dyDescent="0.2">
      <c r="A9" s="160"/>
      <c r="B9" s="161" t="s">
        <v>140</v>
      </c>
      <c r="C9" s="89">
        <v>259.52239612051682</v>
      </c>
      <c r="D9" s="89">
        <v>2008.1872383999853</v>
      </c>
      <c r="E9" s="89">
        <v>983.45946547949779</v>
      </c>
      <c r="F9" s="89">
        <v>3251.1690999999996</v>
      </c>
      <c r="G9" s="159">
        <v>7.9824330306447866E-2</v>
      </c>
      <c r="H9" s="159">
        <v>0.61768157134613066</v>
      </c>
      <c r="J9" s="175" t="s">
        <v>75</v>
      </c>
      <c r="K9" s="176"/>
      <c r="L9" s="177">
        <v>19885.146702126334</v>
      </c>
      <c r="M9" s="177">
        <v>80409.275893635262</v>
      </c>
      <c r="N9" s="177">
        <v>4701.2990042384145</v>
      </c>
      <c r="O9" s="177">
        <v>104995.72160000002</v>
      </c>
      <c r="P9" s="178">
        <v>0.1893900665579723</v>
      </c>
      <c r="Q9" s="179">
        <v>0.76583383273433536</v>
      </c>
      <c r="S9" s="162" t="s">
        <v>87</v>
      </c>
      <c r="T9" s="163"/>
      <c r="U9" s="164">
        <v>10900.877630890993</v>
      </c>
      <c r="V9" s="164">
        <v>23988.417496234397</v>
      </c>
      <c r="W9" s="164">
        <v>3325.2510728746074</v>
      </c>
      <c r="X9" s="164">
        <v>38214.54619999999</v>
      </c>
      <c r="Y9" s="165">
        <v>0.28525466647804903</v>
      </c>
      <c r="Z9" s="165">
        <v>0.62773001073173551</v>
      </c>
      <c r="AB9" s="166"/>
      <c r="AC9" s="143" t="s">
        <v>376</v>
      </c>
      <c r="AD9" s="146">
        <v>1259.9901121127302</v>
      </c>
      <c r="AE9" s="146">
        <v>4780.316658363482</v>
      </c>
      <c r="AF9" s="146">
        <v>785.159629523788</v>
      </c>
      <c r="AG9" s="146">
        <v>6825.4664000000002</v>
      </c>
      <c r="AH9" s="147">
        <v>0.18460132074091379</v>
      </c>
      <c r="AI9" s="147">
        <v>0.7003648363668572</v>
      </c>
    </row>
    <row r="10" spans="1:35" x14ac:dyDescent="0.2">
      <c r="A10" s="160"/>
      <c r="B10" s="161" t="s">
        <v>141</v>
      </c>
      <c r="C10" s="89">
        <v>1546.7554839136681</v>
      </c>
      <c r="D10" s="89">
        <v>3638.8156554883826</v>
      </c>
      <c r="E10" s="89">
        <v>693.53186059794905</v>
      </c>
      <c r="F10" s="89">
        <v>5879.1030000000001</v>
      </c>
      <c r="G10" s="159">
        <v>0.26309378895278207</v>
      </c>
      <c r="H10" s="159">
        <v>0.61894061993613358</v>
      </c>
      <c r="J10" s="170"/>
      <c r="K10" s="171" t="s">
        <v>227</v>
      </c>
      <c r="L10" s="172">
        <v>5818.5494523353445</v>
      </c>
      <c r="M10" s="172">
        <v>6977.8940415802535</v>
      </c>
      <c r="N10" s="172">
        <v>1088.6900060844021</v>
      </c>
      <c r="O10" s="172">
        <v>13885.1335</v>
      </c>
      <c r="P10" s="173">
        <v>0.41904886635302024</v>
      </c>
      <c r="Q10" s="174">
        <v>0.50254425292923932</v>
      </c>
      <c r="S10" s="160"/>
      <c r="T10" s="161" t="s">
        <v>288</v>
      </c>
      <c r="U10" s="89">
        <v>798.15948188930213</v>
      </c>
      <c r="V10" s="89">
        <v>7714.8930607975326</v>
      </c>
      <c r="W10" s="89">
        <v>1383.2480573131663</v>
      </c>
      <c r="X10" s="89">
        <v>9896.3006000000005</v>
      </c>
      <c r="Y10" s="159">
        <v>8.0652307781485744E-2</v>
      </c>
      <c r="Z10" s="159">
        <v>0.77957343583495553</v>
      </c>
      <c r="AB10" s="166"/>
      <c r="AC10" s="143" t="s">
        <v>377</v>
      </c>
      <c r="AD10" s="146">
        <v>390.03867706610527</v>
      </c>
      <c r="AE10" s="146">
        <v>2379.7153016440952</v>
      </c>
      <c r="AF10" s="146">
        <v>174.61372128979949</v>
      </c>
      <c r="AG10" s="146">
        <v>2944.3676999999998</v>
      </c>
      <c r="AH10" s="147">
        <v>0.13246941849895491</v>
      </c>
      <c r="AI10" s="147">
        <v>0.80822626251608976</v>
      </c>
    </row>
    <row r="11" spans="1:35" x14ac:dyDescent="0.2">
      <c r="A11" s="160"/>
      <c r="B11" s="161" t="s">
        <v>142</v>
      </c>
      <c r="C11" s="89">
        <v>641.23867257796564</v>
      </c>
      <c r="D11" s="89">
        <v>4225.7016589470941</v>
      </c>
      <c r="E11" s="89">
        <v>2015.9354684749408</v>
      </c>
      <c r="F11" s="89">
        <v>6882.8758000000007</v>
      </c>
      <c r="G11" s="159">
        <v>9.3164353274828179E-2</v>
      </c>
      <c r="H11" s="159">
        <v>0.61394419741630291</v>
      </c>
      <c r="J11" s="170"/>
      <c r="K11" s="171" t="s">
        <v>76</v>
      </c>
      <c r="L11" s="172">
        <v>7848.2380193823155</v>
      </c>
      <c r="M11" s="172">
        <v>8193.3547106933383</v>
      </c>
      <c r="N11" s="172">
        <v>1631.1216699243457</v>
      </c>
      <c r="O11" s="172">
        <v>17672.714400000001</v>
      </c>
      <c r="P11" s="173">
        <v>0.4440878657204077</v>
      </c>
      <c r="Q11" s="174">
        <v>0.46361608778634128</v>
      </c>
      <c r="S11" s="160"/>
      <c r="T11" s="161" t="s">
        <v>289</v>
      </c>
      <c r="U11" s="89">
        <v>350.77233210068783</v>
      </c>
      <c r="V11" s="89">
        <v>7016.5321135853774</v>
      </c>
      <c r="W11" s="89">
        <v>1084.7129543139347</v>
      </c>
      <c r="X11" s="89">
        <v>8452.0174000000006</v>
      </c>
      <c r="Y11" s="159">
        <v>4.1501610266524984E-2</v>
      </c>
      <c r="Z11" s="159">
        <v>0.83016063284315733</v>
      </c>
      <c r="AB11" s="166"/>
      <c r="AC11" s="143" t="s">
        <v>378</v>
      </c>
      <c r="AD11" s="146">
        <v>1304.3921548232574</v>
      </c>
      <c r="AE11" s="146">
        <v>5696.1973454689114</v>
      </c>
      <c r="AF11" s="146">
        <v>987.47069970783161</v>
      </c>
      <c r="AG11" s="146">
        <v>7988.0601999999999</v>
      </c>
      <c r="AH11" s="147">
        <v>0.16329272966962086</v>
      </c>
      <c r="AI11" s="147">
        <v>0.71308893559276276</v>
      </c>
    </row>
    <row r="12" spans="1:35" x14ac:dyDescent="0.2">
      <c r="A12" s="162" t="s">
        <v>58</v>
      </c>
      <c r="B12" s="163"/>
      <c r="C12" s="164">
        <v>4245.7337259207707</v>
      </c>
      <c r="D12" s="164">
        <v>15567.44363473299</v>
      </c>
      <c r="E12" s="164">
        <v>4857.8517393462362</v>
      </c>
      <c r="F12" s="164">
        <v>24671.029099999996</v>
      </c>
      <c r="G12" s="165">
        <v>0.17209390450278264</v>
      </c>
      <c r="H12" s="165">
        <v>0.63100098385166237</v>
      </c>
      <c r="J12" s="170"/>
      <c r="K12" s="171" t="s">
        <v>228</v>
      </c>
      <c r="L12" s="172">
        <v>6783.1129330454687</v>
      </c>
      <c r="M12" s="172">
        <v>6424.697025233344</v>
      </c>
      <c r="N12" s="172">
        <v>1458.9211417211889</v>
      </c>
      <c r="O12" s="172">
        <v>14666.731100000001</v>
      </c>
      <c r="P12" s="173">
        <v>0.46248294093599823</v>
      </c>
      <c r="Q12" s="174">
        <v>0.43804560003376236</v>
      </c>
      <c r="S12" s="160"/>
      <c r="T12" s="161" t="s">
        <v>290</v>
      </c>
      <c r="U12" s="89">
        <v>506.42511354977762</v>
      </c>
      <c r="V12" s="89">
        <v>5308.8126596558304</v>
      </c>
      <c r="W12" s="89">
        <v>1073.0265267943917</v>
      </c>
      <c r="X12" s="89">
        <v>6888.2642999999998</v>
      </c>
      <c r="Y12" s="159">
        <v>7.3519988707427736E-2</v>
      </c>
      <c r="Z12" s="159">
        <v>0.77070397250230815</v>
      </c>
      <c r="AB12" s="166"/>
      <c r="AC12" s="143" t="s">
        <v>379</v>
      </c>
      <c r="AD12" s="146">
        <v>807.09231311200665</v>
      </c>
      <c r="AE12" s="146">
        <v>2883.7239650650436</v>
      </c>
      <c r="AF12" s="146">
        <v>433.52372182295045</v>
      </c>
      <c r="AG12" s="146">
        <v>4124.34</v>
      </c>
      <c r="AH12" s="147">
        <v>0.19569005298108463</v>
      </c>
      <c r="AI12" s="147">
        <v>0.69919646902656996</v>
      </c>
    </row>
    <row r="13" spans="1:35" x14ac:dyDescent="0.2">
      <c r="A13" s="160"/>
      <c r="B13" s="161" t="s">
        <v>143</v>
      </c>
      <c r="C13" s="89">
        <v>3266.3060678816487</v>
      </c>
      <c r="D13" s="89">
        <v>6475.7389081278843</v>
      </c>
      <c r="E13" s="89">
        <v>76.905223990465515</v>
      </c>
      <c r="F13" s="89">
        <v>9818.9501999999975</v>
      </c>
      <c r="G13" s="159">
        <v>0.33265328791275972</v>
      </c>
      <c r="H13" s="159">
        <v>0.65951438557330555</v>
      </c>
      <c r="J13" s="175" t="s">
        <v>76</v>
      </c>
      <c r="K13" s="176"/>
      <c r="L13" s="177">
        <v>20449.723605251358</v>
      </c>
      <c r="M13" s="177">
        <v>21596.122577018708</v>
      </c>
      <c r="N13" s="177">
        <v>4178.7328177299369</v>
      </c>
      <c r="O13" s="177">
        <v>46224.578999999998</v>
      </c>
      <c r="P13" s="178">
        <v>0.4423993478718618</v>
      </c>
      <c r="Q13" s="179">
        <v>0.46719998416900044</v>
      </c>
      <c r="S13" s="160"/>
      <c r="T13" s="161" t="s">
        <v>291</v>
      </c>
      <c r="U13" s="89">
        <v>762.29279268400262</v>
      </c>
      <c r="V13" s="89">
        <v>12691.20953665567</v>
      </c>
      <c r="W13" s="89">
        <v>3384.8143706603287</v>
      </c>
      <c r="X13" s="89">
        <v>16838.316699999999</v>
      </c>
      <c r="Y13" s="159">
        <v>4.5271318164719083E-2</v>
      </c>
      <c r="Z13" s="159">
        <v>0.75371011026628754</v>
      </c>
      <c r="AB13" s="166"/>
      <c r="AC13" s="143" t="s">
        <v>380</v>
      </c>
      <c r="AD13" s="146">
        <v>117.78515488999444</v>
      </c>
      <c r="AE13" s="146">
        <v>432.51893061971134</v>
      </c>
      <c r="AF13" s="146">
        <v>119.06541449029422</v>
      </c>
      <c r="AG13" s="146">
        <v>669.36950000000002</v>
      </c>
      <c r="AH13" s="147">
        <v>0.17596432895432856</v>
      </c>
      <c r="AI13" s="147">
        <v>0.64615870699174571</v>
      </c>
    </row>
    <row r="14" spans="1:35" x14ac:dyDescent="0.2">
      <c r="A14" s="160"/>
      <c r="B14" s="161" t="s">
        <v>144</v>
      </c>
      <c r="C14" s="89">
        <v>3172.8294738685358</v>
      </c>
      <c r="D14" s="89">
        <v>6565.1274208274035</v>
      </c>
      <c r="E14" s="89">
        <v>1772.4823053040623</v>
      </c>
      <c r="F14" s="89">
        <v>11510.439200000001</v>
      </c>
      <c r="G14" s="159">
        <v>0.27564799385487704</v>
      </c>
      <c r="H14" s="159">
        <v>0.57036289465196111</v>
      </c>
      <c r="J14" s="170"/>
      <c r="K14" s="171" t="s">
        <v>229</v>
      </c>
      <c r="L14" s="172">
        <v>3785.2672022516981</v>
      </c>
      <c r="M14" s="172">
        <v>12643.894276000128</v>
      </c>
      <c r="N14" s="172">
        <v>452.38672174817532</v>
      </c>
      <c r="O14" s="172">
        <v>16881.548200000001</v>
      </c>
      <c r="P14" s="173">
        <v>0.22422512185533422</v>
      </c>
      <c r="Q14" s="174">
        <v>0.74897717473567549</v>
      </c>
      <c r="S14" s="160"/>
      <c r="T14" s="161" t="s">
        <v>292</v>
      </c>
      <c r="U14" s="89">
        <v>964.71848182588667</v>
      </c>
      <c r="V14" s="89">
        <v>7578.3619366393978</v>
      </c>
      <c r="W14" s="89">
        <v>2412.7160815347165</v>
      </c>
      <c r="X14" s="89">
        <v>10955.7965</v>
      </c>
      <c r="Y14" s="159">
        <v>8.8055531318593463E-2</v>
      </c>
      <c r="Z14" s="159">
        <v>0.69172167780219329</v>
      </c>
      <c r="AB14" s="166"/>
      <c r="AC14" s="143" t="s">
        <v>381</v>
      </c>
      <c r="AD14" s="146">
        <v>700.84390988550467</v>
      </c>
      <c r="AE14" s="146">
        <v>1134.1439031703064</v>
      </c>
      <c r="AF14" s="146">
        <v>435.93218694418903</v>
      </c>
      <c r="AG14" s="146">
        <v>2270.92</v>
      </c>
      <c r="AH14" s="147">
        <v>0.30861673237520681</v>
      </c>
      <c r="AI14" s="147">
        <v>0.49942045654197698</v>
      </c>
    </row>
    <row r="15" spans="1:35" x14ac:dyDescent="0.2">
      <c r="A15" s="162" t="s">
        <v>59</v>
      </c>
      <c r="B15" s="163"/>
      <c r="C15" s="164">
        <v>6439.1355417501845</v>
      </c>
      <c r="D15" s="164">
        <v>13040.866328955288</v>
      </c>
      <c r="E15" s="164">
        <v>1849.3875292945279</v>
      </c>
      <c r="F15" s="164">
        <v>21329.3894</v>
      </c>
      <c r="G15" s="165">
        <v>0.30189028954341207</v>
      </c>
      <c r="H15" s="165">
        <v>0.61140364050718154</v>
      </c>
      <c r="J15" s="170"/>
      <c r="K15" s="171" t="s">
        <v>77</v>
      </c>
      <c r="L15" s="172">
        <v>8021.00980346902</v>
      </c>
      <c r="M15" s="172">
        <v>34181.379427129439</v>
      </c>
      <c r="N15" s="172">
        <v>1639.7907694015394</v>
      </c>
      <c r="O15" s="172">
        <v>43842.18</v>
      </c>
      <c r="P15" s="173">
        <v>0.18295189252607921</v>
      </c>
      <c r="Q15" s="174">
        <v>0.77964598081412551</v>
      </c>
      <c r="S15" s="162" t="s">
        <v>88</v>
      </c>
      <c r="T15" s="163"/>
      <c r="U15" s="164">
        <v>3382.819637678112</v>
      </c>
      <c r="V15" s="164">
        <v>40309.357871705346</v>
      </c>
      <c r="W15" s="164">
        <v>9338.5179906165376</v>
      </c>
      <c r="X15" s="164">
        <v>53030.695499999994</v>
      </c>
      <c r="Y15" s="165">
        <v>6.3789841068143491E-2</v>
      </c>
      <c r="Z15" s="165">
        <v>0.76011369437357934</v>
      </c>
      <c r="AB15" s="166"/>
      <c r="AC15" s="143" t="s">
        <v>382</v>
      </c>
      <c r="AD15" s="146">
        <v>970.90790983315276</v>
      </c>
      <c r="AE15" s="146">
        <v>2406.6078306138425</v>
      </c>
      <c r="AF15" s="146">
        <v>686.41255955300483</v>
      </c>
      <c r="AG15" s="146">
        <v>4063.9283000000005</v>
      </c>
      <c r="AH15" s="147">
        <v>0.23890872037116223</v>
      </c>
      <c r="AI15" s="147">
        <v>0.5921875714721252</v>
      </c>
    </row>
    <row r="16" spans="1:35" x14ac:dyDescent="0.2">
      <c r="A16" s="160"/>
      <c r="B16" s="161" t="s">
        <v>145</v>
      </c>
      <c r="C16" s="89">
        <v>1969.795671636014</v>
      </c>
      <c r="D16" s="89">
        <v>7123.5129990277601</v>
      </c>
      <c r="E16" s="89">
        <v>929.46762933622495</v>
      </c>
      <c r="F16" s="89">
        <v>10022.7763</v>
      </c>
      <c r="G16" s="159">
        <v>0.19653194012082403</v>
      </c>
      <c r="H16" s="159">
        <v>0.71073251420644401</v>
      </c>
      <c r="J16" s="170"/>
      <c r="K16" s="171" t="s">
        <v>230</v>
      </c>
      <c r="L16" s="172">
        <v>449.14851257706584</v>
      </c>
      <c r="M16" s="172">
        <v>6036.9427331243514</v>
      </c>
      <c r="N16" s="172">
        <v>741.23875429858208</v>
      </c>
      <c r="O16" s="172">
        <v>7227.33</v>
      </c>
      <c r="P16" s="173">
        <v>6.2145842597067777E-2</v>
      </c>
      <c r="Q16" s="174">
        <v>0.8352936330739501</v>
      </c>
      <c r="S16" s="160"/>
      <c r="T16" s="161" t="s">
        <v>293</v>
      </c>
      <c r="U16" s="89">
        <v>361.56852006596347</v>
      </c>
      <c r="V16" s="89">
        <v>4936.926273510865</v>
      </c>
      <c r="W16" s="89">
        <v>298.42990642317079</v>
      </c>
      <c r="X16" s="89">
        <v>5596.9246999999996</v>
      </c>
      <c r="Y16" s="159">
        <v>6.4601283641704796E-2</v>
      </c>
      <c r="Z16" s="159">
        <v>0.88207838020598439</v>
      </c>
      <c r="AB16" s="185" t="s">
        <v>99</v>
      </c>
      <c r="AC16" s="186"/>
      <c r="AD16" s="187">
        <v>5550.8454070760899</v>
      </c>
      <c r="AE16" s="187">
        <v>19713.275150581034</v>
      </c>
      <c r="AF16" s="187">
        <v>3622.3315423428749</v>
      </c>
      <c r="AG16" s="187">
        <v>28886.452099999999</v>
      </c>
      <c r="AH16" s="188">
        <v>0.19216085754872231</v>
      </c>
      <c r="AI16" s="188">
        <v>0.68244016545669983</v>
      </c>
    </row>
    <row r="17" spans="1:35" x14ac:dyDescent="0.2">
      <c r="A17" s="160"/>
      <c r="B17" s="161" t="s">
        <v>146</v>
      </c>
      <c r="C17" s="89">
        <v>6265.9423263226017</v>
      </c>
      <c r="D17" s="89">
        <v>9779.1414115162934</v>
      </c>
      <c r="E17" s="89">
        <v>2563.7271621611017</v>
      </c>
      <c r="F17" s="89">
        <v>18608.810899999997</v>
      </c>
      <c r="G17" s="159">
        <v>0.33671911440201713</v>
      </c>
      <c r="H17" s="159">
        <v>0.52551135395310478</v>
      </c>
      <c r="J17" s="175" t="s">
        <v>77</v>
      </c>
      <c r="K17" s="176"/>
      <c r="L17" s="177">
        <v>12255.425518297783</v>
      </c>
      <c r="M17" s="177">
        <v>52862.216436253919</v>
      </c>
      <c r="N17" s="177">
        <v>2833.4162454482966</v>
      </c>
      <c r="O17" s="177">
        <v>67951.058199999999</v>
      </c>
      <c r="P17" s="178">
        <v>0.18035665437654336</v>
      </c>
      <c r="Q17" s="179">
        <v>0.7779454483352537</v>
      </c>
      <c r="S17" s="160"/>
      <c r="T17" s="161" t="s">
        <v>294</v>
      </c>
      <c r="U17" s="89">
        <v>860.20057357751489</v>
      </c>
      <c r="V17" s="89">
        <v>7236.6277205426422</v>
      </c>
      <c r="W17" s="89">
        <v>685.47210587984273</v>
      </c>
      <c r="X17" s="89">
        <v>8782.3004000000001</v>
      </c>
      <c r="Y17" s="159">
        <v>9.7947067897781639E-2</v>
      </c>
      <c r="Z17" s="159">
        <v>0.82400138812635493</v>
      </c>
      <c r="AB17" s="166"/>
      <c r="AC17" s="143" t="s">
        <v>383</v>
      </c>
      <c r="AD17" s="146">
        <v>1010.3088523093244</v>
      </c>
      <c r="AE17" s="146">
        <v>6379.4653067137278</v>
      </c>
      <c r="AF17" s="146">
        <v>843.10584097694675</v>
      </c>
      <c r="AG17" s="146">
        <v>8232.8799999999992</v>
      </c>
      <c r="AH17" s="147">
        <v>0.12271633405434362</v>
      </c>
      <c r="AI17" s="147">
        <v>0.7748765081859238</v>
      </c>
    </row>
    <row r="18" spans="1:35" x14ac:dyDescent="0.2">
      <c r="A18" s="160"/>
      <c r="B18" s="161" t="s">
        <v>147</v>
      </c>
      <c r="C18" s="89">
        <v>3780.0560945506081</v>
      </c>
      <c r="D18" s="89">
        <v>8855.944329282931</v>
      </c>
      <c r="E18" s="89">
        <v>1491.6230761664592</v>
      </c>
      <c r="F18" s="89">
        <v>14127.623499999998</v>
      </c>
      <c r="G18" s="159">
        <v>0.26756489472915307</v>
      </c>
      <c r="H18" s="159">
        <v>0.62685308178568977</v>
      </c>
      <c r="J18" s="170"/>
      <c r="K18" s="171" t="s">
        <v>231</v>
      </c>
      <c r="L18" s="172">
        <v>6197.391225671643</v>
      </c>
      <c r="M18" s="172">
        <v>9814.0033592857726</v>
      </c>
      <c r="N18" s="172">
        <v>1403.4774150425824</v>
      </c>
      <c r="O18" s="172">
        <v>17414.871999999999</v>
      </c>
      <c r="P18" s="173">
        <v>0.35586774486034944</v>
      </c>
      <c r="Q18" s="174">
        <v>0.5635415155096043</v>
      </c>
      <c r="S18" s="160"/>
      <c r="T18" s="161" t="s">
        <v>89</v>
      </c>
      <c r="U18" s="89">
        <v>952.53803923429916</v>
      </c>
      <c r="V18" s="89">
        <v>3717.0345828906902</v>
      </c>
      <c r="W18" s="89">
        <v>763.89907787501045</v>
      </c>
      <c r="X18" s="89">
        <v>5433.4717000000001</v>
      </c>
      <c r="Y18" s="159">
        <v>0.17530928508089941</v>
      </c>
      <c r="Z18" s="159">
        <v>0.68409937294615708</v>
      </c>
      <c r="AB18" s="166"/>
      <c r="AC18" s="143" t="s">
        <v>384</v>
      </c>
      <c r="AD18" s="146">
        <v>48.90274453835216</v>
      </c>
      <c r="AE18" s="146">
        <v>130.94836122334448</v>
      </c>
      <c r="AF18" s="146">
        <v>50.829794238303364</v>
      </c>
      <c r="AG18" s="146">
        <v>230.68090000000001</v>
      </c>
      <c r="AH18" s="147">
        <v>0.21199303686760437</v>
      </c>
      <c r="AI18" s="147">
        <v>0.567660180029402</v>
      </c>
    </row>
    <row r="19" spans="1:35" x14ac:dyDescent="0.2">
      <c r="A19" s="160"/>
      <c r="B19" s="161" t="s">
        <v>148</v>
      </c>
      <c r="C19" s="89">
        <v>4468.6666577750275</v>
      </c>
      <c r="D19" s="89">
        <v>6388.6679584910489</v>
      </c>
      <c r="E19" s="89">
        <v>1737.7408837339251</v>
      </c>
      <c r="F19" s="89">
        <v>12595.075500000001</v>
      </c>
      <c r="G19" s="159">
        <v>0.35479474956502066</v>
      </c>
      <c r="H19" s="159">
        <v>0.50723538405871793</v>
      </c>
      <c r="J19" s="170"/>
      <c r="K19" s="171" t="s">
        <v>232</v>
      </c>
      <c r="L19" s="172">
        <v>5747.851840131113</v>
      </c>
      <c r="M19" s="172">
        <v>8673.3771889645268</v>
      </c>
      <c r="N19" s="172">
        <v>1317.720970904362</v>
      </c>
      <c r="O19" s="172">
        <v>15738.950000000003</v>
      </c>
      <c r="P19" s="173">
        <v>0.36519919309300253</v>
      </c>
      <c r="Q19" s="174">
        <v>0.55107724396891311</v>
      </c>
      <c r="S19" s="160"/>
      <c r="T19" s="161" t="s">
        <v>295</v>
      </c>
      <c r="U19" s="89">
        <v>1071.1333734860136</v>
      </c>
      <c r="V19" s="89">
        <v>10287.742594404142</v>
      </c>
      <c r="W19" s="89">
        <v>746.58403210984352</v>
      </c>
      <c r="X19" s="89">
        <v>12105.46</v>
      </c>
      <c r="Y19" s="159">
        <v>8.8483492034669792E-2</v>
      </c>
      <c r="Z19" s="159">
        <v>0.84984317773997375</v>
      </c>
      <c r="AB19" s="166"/>
      <c r="AC19" s="143" t="s">
        <v>385</v>
      </c>
      <c r="AD19" s="146">
        <v>841.15125866057758</v>
      </c>
      <c r="AE19" s="146">
        <v>4734.1084572845184</v>
      </c>
      <c r="AF19" s="146">
        <v>1008.2502840549054</v>
      </c>
      <c r="AG19" s="146">
        <v>6583.5100000000011</v>
      </c>
      <c r="AH19" s="147">
        <v>0.1277663827746259</v>
      </c>
      <c r="AI19" s="147">
        <v>0.71908578513354082</v>
      </c>
    </row>
    <row r="20" spans="1:35" x14ac:dyDescent="0.2">
      <c r="A20" s="160"/>
      <c r="B20" s="161" t="s">
        <v>149</v>
      </c>
      <c r="C20" s="89">
        <v>621.00512651826693</v>
      </c>
      <c r="D20" s="89">
        <v>2551.3673564303449</v>
      </c>
      <c r="E20" s="89">
        <v>505.28731705138807</v>
      </c>
      <c r="F20" s="89">
        <v>3677.6597999999999</v>
      </c>
      <c r="G20" s="159">
        <v>0.16885877440818939</v>
      </c>
      <c r="H20" s="159">
        <v>0.69374751749205976</v>
      </c>
      <c r="J20" s="170"/>
      <c r="K20" s="171" t="s">
        <v>233</v>
      </c>
      <c r="L20" s="172">
        <v>10372.388051088667</v>
      </c>
      <c r="M20" s="172">
        <v>16649.524327793712</v>
      </c>
      <c r="N20" s="172">
        <v>2206.6597211176222</v>
      </c>
      <c r="O20" s="172">
        <v>29228.572100000001</v>
      </c>
      <c r="P20" s="173">
        <v>0.35487152829777363</v>
      </c>
      <c r="Q20" s="174">
        <v>0.56963180653610213</v>
      </c>
      <c r="S20" s="160"/>
      <c r="T20" s="161" t="s">
        <v>296</v>
      </c>
      <c r="U20" s="89">
        <v>947.95777525176777</v>
      </c>
      <c r="V20" s="89">
        <v>2358.7349336223897</v>
      </c>
      <c r="W20" s="89">
        <v>697.69449112584289</v>
      </c>
      <c r="X20" s="89">
        <v>4004.3872000000006</v>
      </c>
      <c r="Y20" s="159">
        <v>0.23672979856987048</v>
      </c>
      <c r="Z20" s="159">
        <v>0.58903767688159359</v>
      </c>
      <c r="AB20" s="166"/>
      <c r="AC20" s="143" t="s">
        <v>386</v>
      </c>
      <c r="AD20" s="146">
        <v>1766.2195016730732</v>
      </c>
      <c r="AE20" s="146">
        <v>9250.731487062234</v>
      </c>
      <c r="AF20" s="146">
        <v>1536.277911264694</v>
      </c>
      <c r="AG20" s="146">
        <v>12553.228900000002</v>
      </c>
      <c r="AH20" s="147">
        <v>0.14069842235355662</v>
      </c>
      <c r="AI20" s="147">
        <v>0.73692048163498658</v>
      </c>
    </row>
    <row r="21" spans="1:35" x14ac:dyDescent="0.2">
      <c r="A21" s="160"/>
      <c r="B21" s="161" t="s">
        <v>150</v>
      </c>
      <c r="C21" s="89">
        <v>1675.2912778753559</v>
      </c>
      <c r="D21" s="89">
        <v>3513.4301350980031</v>
      </c>
      <c r="E21" s="89">
        <v>933.19668702664103</v>
      </c>
      <c r="F21" s="89">
        <v>6121.918099999999</v>
      </c>
      <c r="G21" s="159">
        <v>0.27365463740446905</v>
      </c>
      <c r="H21" s="159">
        <v>0.5739100193284199</v>
      </c>
      <c r="J21" s="170"/>
      <c r="K21" s="171" t="s">
        <v>234</v>
      </c>
      <c r="L21" s="172">
        <v>6416.6581890404204</v>
      </c>
      <c r="M21" s="172">
        <v>7800.0576959511191</v>
      </c>
      <c r="N21" s="172">
        <v>1261.2472150084609</v>
      </c>
      <c r="O21" s="172">
        <v>15477.963100000001</v>
      </c>
      <c r="P21" s="173">
        <v>0.41456735279595158</v>
      </c>
      <c r="Q21" s="174">
        <v>0.50394600669070722</v>
      </c>
      <c r="S21" s="160"/>
      <c r="T21" s="161" t="s">
        <v>297</v>
      </c>
      <c r="U21" s="89">
        <v>979.1794285708711</v>
      </c>
      <c r="V21" s="89">
        <v>3503.9849872697851</v>
      </c>
      <c r="W21" s="89">
        <v>786.30678415934415</v>
      </c>
      <c r="X21" s="89">
        <v>5269.4712</v>
      </c>
      <c r="Y21" s="159">
        <v>0.1858211937036246</v>
      </c>
      <c r="Z21" s="159">
        <v>0.66495951003011178</v>
      </c>
      <c r="AB21" s="166"/>
      <c r="AC21" s="143" t="s">
        <v>387</v>
      </c>
      <c r="AD21" s="146">
        <v>1367.2472270197736</v>
      </c>
      <c r="AE21" s="146">
        <v>3609.781068923638</v>
      </c>
      <c r="AF21" s="146">
        <v>1276.6100040565882</v>
      </c>
      <c r="AG21" s="146">
        <v>6253.6382999999996</v>
      </c>
      <c r="AH21" s="147">
        <v>0.21863228434874044</v>
      </c>
      <c r="AI21" s="147">
        <v>0.57722894989363849</v>
      </c>
    </row>
    <row r="22" spans="1:35" x14ac:dyDescent="0.2">
      <c r="A22" s="160"/>
      <c r="B22" s="161" t="s">
        <v>151</v>
      </c>
      <c r="C22" s="89">
        <v>1870.496934479987</v>
      </c>
      <c r="D22" s="89">
        <v>6184.3611478300681</v>
      </c>
      <c r="E22" s="89">
        <v>1142.0239176899454</v>
      </c>
      <c r="F22" s="89">
        <v>9196.8819999999996</v>
      </c>
      <c r="G22" s="159">
        <v>0.20338381360987204</v>
      </c>
      <c r="H22" s="159">
        <v>0.67244106729107411</v>
      </c>
      <c r="J22" s="170"/>
      <c r="K22" s="171" t="s">
        <v>2</v>
      </c>
      <c r="L22" s="172">
        <v>12368.357654044692</v>
      </c>
      <c r="M22" s="172">
        <v>17047.250683336057</v>
      </c>
      <c r="N22" s="172">
        <v>3562.0298626192521</v>
      </c>
      <c r="O22" s="172">
        <v>32977.638200000001</v>
      </c>
      <c r="P22" s="173">
        <v>0.3750528639751009</v>
      </c>
      <c r="Q22" s="174">
        <v>0.5169336439422777</v>
      </c>
      <c r="S22" s="160"/>
      <c r="T22" s="161" t="s">
        <v>298</v>
      </c>
      <c r="U22" s="89">
        <v>323.34396554894352</v>
      </c>
      <c r="V22" s="89">
        <v>1163.4803679192203</v>
      </c>
      <c r="W22" s="89">
        <v>221.02146653183638</v>
      </c>
      <c r="X22" s="89">
        <v>1707.8458000000001</v>
      </c>
      <c r="Y22" s="159">
        <v>0.18932854801583579</v>
      </c>
      <c r="Z22" s="159">
        <v>0.68125609930312225</v>
      </c>
      <c r="AB22" s="185" t="s">
        <v>100</v>
      </c>
      <c r="AC22" s="186"/>
      <c r="AD22" s="187">
        <v>5033.5845134011279</v>
      </c>
      <c r="AE22" s="187">
        <v>24105.04514608347</v>
      </c>
      <c r="AF22" s="187">
        <v>4715.3084405153977</v>
      </c>
      <c r="AG22" s="187">
        <v>33853.938099999999</v>
      </c>
      <c r="AH22" s="188">
        <v>0.14868534639995482</v>
      </c>
      <c r="AI22" s="188">
        <v>0.71203075621159329</v>
      </c>
    </row>
    <row r="23" spans="1:35" x14ac:dyDescent="0.2">
      <c r="A23" s="162" t="s">
        <v>60</v>
      </c>
      <c r="B23" s="163"/>
      <c r="C23" s="164">
        <v>20651.254089157861</v>
      </c>
      <c r="D23" s="164">
        <v>44396.425337676446</v>
      </c>
      <c r="E23" s="164">
        <v>9303.0666731656856</v>
      </c>
      <c r="F23" s="164">
        <v>74350.746099999989</v>
      </c>
      <c r="G23" s="165">
        <v>0.27775449706156835</v>
      </c>
      <c r="H23" s="165">
        <v>0.59712145024024788</v>
      </c>
      <c r="J23" s="170"/>
      <c r="K23" s="171" t="s">
        <v>235</v>
      </c>
      <c r="L23" s="172">
        <v>5271.2963402549358</v>
      </c>
      <c r="M23" s="172">
        <v>7045.0242991862533</v>
      </c>
      <c r="N23" s="172">
        <v>1103.3298605588111</v>
      </c>
      <c r="O23" s="172">
        <v>13419.650500000002</v>
      </c>
      <c r="P23" s="173">
        <v>0.39280429399073657</v>
      </c>
      <c r="Q23" s="174">
        <v>0.5249782249683963</v>
      </c>
      <c r="S23" s="160"/>
      <c r="T23" s="161" t="s">
        <v>299</v>
      </c>
      <c r="U23" s="89">
        <v>566.25834355361417</v>
      </c>
      <c r="V23" s="89">
        <v>1970.5308990663805</v>
      </c>
      <c r="W23" s="89">
        <v>366.67155738000503</v>
      </c>
      <c r="X23" s="89">
        <v>2903.4607999999998</v>
      </c>
      <c r="Y23" s="159">
        <v>0.19502875449656981</v>
      </c>
      <c r="Z23" s="159">
        <v>0.67868348663993694</v>
      </c>
      <c r="AB23" s="166"/>
      <c r="AC23" s="143" t="s">
        <v>388</v>
      </c>
      <c r="AD23" s="146">
        <v>3830.4854385401609</v>
      </c>
      <c r="AE23" s="146">
        <v>10068.213978626729</v>
      </c>
      <c r="AF23" s="146">
        <v>886.75028283310814</v>
      </c>
      <c r="AG23" s="146">
        <v>14785.449699999997</v>
      </c>
      <c r="AH23" s="147">
        <v>0.2590712840164856</v>
      </c>
      <c r="AI23" s="147">
        <v>0.68095419367777033</v>
      </c>
    </row>
    <row r="24" spans="1:35" x14ac:dyDescent="0.2">
      <c r="A24" s="160"/>
      <c r="B24" s="161" t="s">
        <v>152</v>
      </c>
      <c r="C24" s="89">
        <v>3242.4860700983204</v>
      </c>
      <c r="D24" s="89">
        <v>8127.9270067252401</v>
      </c>
      <c r="E24" s="89">
        <v>588.60492317643832</v>
      </c>
      <c r="F24" s="89">
        <v>11959.018</v>
      </c>
      <c r="G24" s="159">
        <v>0.27113313736113787</v>
      </c>
      <c r="H24" s="159">
        <v>0.67964836299479103</v>
      </c>
      <c r="J24" s="170"/>
      <c r="K24" s="171" t="s">
        <v>236</v>
      </c>
      <c r="L24" s="172">
        <v>4004.4219957882196</v>
      </c>
      <c r="M24" s="172">
        <v>6511.1324142672984</v>
      </c>
      <c r="N24" s="172">
        <v>994.56558994448289</v>
      </c>
      <c r="O24" s="172">
        <v>11510.12</v>
      </c>
      <c r="P24" s="173">
        <v>0.34790445241128842</v>
      </c>
      <c r="Q24" s="174">
        <v>0.56568762222003754</v>
      </c>
      <c r="S24" s="160"/>
      <c r="T24" s="161" t="s">
        <v>300</v>
      </c>
      <c r="U24" s="89">
        <v>1619.1467537111246</v>
      </c>
      <c r="V24" s="89">
        <v>6458.039562944522</v>
      </c>
      <c r="W24" s="89">
        <v>1366.870083344352</v>
      </c>
      <c r="X24" s="89">
        <v>9444.0563999999995</v>
      </c>
      <c r="Y24" s="159">
        <v>0.17144611225650078</v>
      </c>
      <c r="Z24" s="159">
        <v>0.68382052048572284</v>
      </c>
      <c r="AB24" s="166"/>
      <c r="AC24" s="143" t="s">
        <v>389</v>
      </c>
      <c r="AD24" s="146">
        <v>2236.4831868109695</v>
      </c>
      <c r="AE24" s="146">
        <v>4684.2672982938557</v>
      </c>
      <c r="AF24" s="146">
        <v>488.84951489517499</v>
      </c>
      <c r="AG24" s="146">
        <v>7409.6</v>
      </c>
      <c r="AH24" s="147">
        <v>0.30183588679698897</v>
      </c>
      <c r="AI24" s="147">
        <v>0.63218895733829839</v>
      </c>
    </row>
    <row r="25" spans="1:35" x14ac:dyDescent="0.2">
      <c r="A25" s="160"/>
      <c r="B25" s="161" t="s">
        <v>61</v>
      </c>
      <c r="C25" s="89">
        <v>1124.6040628127446</v>
      </c>
      <c r="D25" s="89">
        <v>791.57469339208319</v>
      </c>
      <c r="E25" s="89">
        <v>504.940343795172</v>
      </c>
      <c r="F25" s="89">
        <v>2421.1190999999999</v>
      </c>
      <c r="G25" s="159">
        <v>0.46449762129122218</v>
      </c>
      <c r="H25" s="159">
        <v>0.3269457885785475</v>
      </c>
      <c r="J25" s="170"/>
      <c r="K25" s="171" t="s">
        <v>237</v>
      </c>
      <c r="L25" s="172">
        <v>209.23660669174112</v>
      </c>
      <c r="M25" s="172">
        <v>183.96660096566717</v>
      </c>
      <c r="N25" s="172">
        <v>123.90689234259179</v>
      </c>
      <c r="O25" s="172">
        <v>517.1101000000001</v>
      </c>
      <c r="P25" s="173">
        <v>0.40462680325087652</v>
      </c>
      <c r="Q25" s="174">
        <v>0.35575905588706763</v>
      </c>
      <c r="S25" s="162" t="s">
        <v>89</v>
      </c>
      <c r="T25" s="163"/>
      <c r="U25" s="164">
        <v>7681.1978155684374</v>
      </c>
      <c r="V25" s="164">
        <v>41633.230879602328</v>
      </c>
      <c r="W25" s="164">
        <v>5932.9495048292483</v>
      </c>
      <c r="X25" s="164">
        <v>55247.378200000021</v>
      </c>
      <c r="Y25" s="165">
        <v>0.13903280238497245</v>
      </c>
      <c r="Z25" s="165">
        <v>0.75357840020727562</v>
      </c>
      <c r="AB25" s="166"/>
      <c r="AC25" s="143" t="s">
        <v>390</v>
      </c>
      <c r="AD25" s="146">
        <v>12215.735928894106</v>
      </c>
      <c r="AE25" s="146">
        <v>16757.501331064341</v>
      </c>
      <c r="AF25" s="146">
        <v>3722.5827400415519</v>
      </c>
      <c r="AG25" s="146">
        <v>32695.82</v>
      </c>
      <c r="AH25" s="147">
        <v>0.37361766516007572</v>
      </c>
      <c r="AI25" s="147">
        <v>0.51252733013162965</v>
      </c>
    </row>
    <row r="26" spans="1:35" x14ac:dyDescent="0.2">
      <c r="A26" s="160"/>
      <c r="B26" s="161" t="s">
        <v>153</v>
      </c>
      <c r="C26" s="89">
        <v>559.68376861772208</v>
      </c>
      <c r="D26" s="89">
        <v>2297.6451659254881</v>
      </c>
      <c r="E26" s="89">
        <v>502.97176545678923</v>
      </c>
      <c r="F26" s="89">
        <v>3360.3006999999998</v>
      </c>
      <c r="G26" s="159">
        <v>0.16655764426609859</v>
      </c>
      <c r="H26" s="159">
        <v>0.68376177344054012</v>
      </c>
      <c r="J26" s="175" t="s">
        <v>2</v>
      </c>
      <c r="K26" s="176"/>
      <c r="L26" s="177">
        <v>50587.483572516707</v>
      </c>
      <c r="M26" s="177">
        <v>73724.956177552187</v>
      </c>
      <c r="N26" s="177">
        <v>11972.436249931061</v>
      </c>
      <c r="O26" s="177">
        <v>136284.87599999996</v>
      </c>
      <c r="P26" s="178">
        <v>0.37118926954533621</v>
      </c>
      <c r="Q26" s="179">
        <v>0.54096212537590893</v>
      </c>
      <c r="S26" s="160"/>
      <c r="T26" s="161" t="s">
        <v>301</v>
      </c>
      <c r="U26" s="89">
        <v>2020.6410323079042</v>
      </c>
      <c r="V26" s="89">
        <v>7003.2421574149575</v>
      </c>
      <c r="W26" s="89">
        <v>447.53681027713782</v>
      </c>
      <c r="X26" s="89">
        <v>9471.42</v>
      </c>
      <c r="Y26" s="159">
        <v>0.21334087521278797</v>
      </c>
      <c r="Z26" s="159">
        <v>0.73940783508860952</v>
      </c>
      <c r="AB26" s="166"/>
      <c r="AC26" s="143" t="s">
        <v>391</v>
      </c>
      <c r="AD26" s="146">
        <v>6080.9848029112172</v>
      </c>
      <c r="AE26" s="146">
        <v>7583.1611956975084</v>
      </c>
      <c r="AF26" s="146">
        <v>1826.5540013912741</v>
      </c>
      <c r="AG26" s="146">
        <v>15490.7</v>
      </c>
      <c r="AH26" s="147">
        <v>0.39255713446850155</v>
      </c>
      <c r="AI26" s="147">
        <v>0.48952992412850987</v>
      </c>
    </row>
    <row r="27" spans="1:35" x14ac:dyDescent="0.2">
      <c r="A27" s="160"/>
      <c r="B27" s="161" t="s">
        <v>154</v>
      </c>
      <c r="C27" s="89">
        <v>4061.3871905785263</v>
      </c>
      <c r="D27" s="89">
        <v>6961.4448252627453</v>
      </c>
      <c r="E27" s="89">
        <v>646.67798415872903</v>
      </c>
      <c r="F27" s="89">
        <v>11669.51</v>
      </c>
      <c r="G27" s="159">
        <v>0.34803408117209089</v>
      </c>
      <c r="H27" s="159">
        <v>0.59654988300817646</v>
      </c>
      <c r="J27" s="170"/>
      <c r="K27" s="171" t="s">
        <v>238</v>
      </c>
      <c r="L27" s="172">
        <v>1284.4264281527871</v>
      </c>
      <c r="M27" s="172">
        <v>5733.5283236153346</v>
      </c>
      <c r="N27" s="172">
        <v>731.97024823187883</v>
      </c>
      <c r="O27" s="172">
        <v>7749.9250000000002</v>
      </c>
      <c r="P27" s="173">
        <v>0.16573404622016175</v>
      </c>
      <c r="Q27" s="174">
        <v>0.73981726579487339</v>
      </c>
      <c r="S27" s="160"/>
      <c r="T27" s="161" t="s">
        <v>302</v>
      </c>
      <c r="U27" s="89">
        <v>1504.5382182463213</v>
      </c>
      <c r="V27" s="89">
        <v>2751.0257575346977</v>
      </c>
      <c r="W27" s="89">
        <v>500.42752421898143</v>
      </c>
      <c r="X27" s="89">
        <v>4755.9915000000001</v>
      </c>
      <c r="Y27" s="159">
        <v>0.3163458593747111</v>
      </c>
      <c r="Z27" s="159">
        <v>0.57843369937366329</v>
      </c>
      <c r="AB27" s="166"/>
      <c r="AC27" s="143" t="s">
        <v>392</v>
      </c>
      <c r="AD27" s="146">
        <v>6910.4097807912685</v>
      </c>
      <c r="AE27" s="146">
        <v>7448.7787069792967</v>
      </c>
      <c r="AF27" s="146">
        <v>2436.668512229438</v>
      </c>
      <c r="AG27" s="146">
        <v>16795.857</v>
      </c>
      <c r="AH27" s="147">
        <v>0.41143537842643391</v>
      </c>
      <c r="AI27" s="147">
        <v>0.44348905250737114</v>
      </c>
    </row>
    <row r="28" spans="1:35" x14ac:dyDescent="0.2">
      <c r="A28" s="160"/>
      <c r="B28" s="161" t="s">
        <v>155</v>
      </c>
      <c r="C28" s="89">
        <v>1520.1983465050209</v>
      </c>
      <c r="D28" s="89">
        <v>4765.6707570256031</v>
      </c>
      <c r="E28" s="89">
        <v>572.8562964693765</v>
      </c>
      <c r="F28" s="89">
        <v>6858.7254000000003</v>
      </c>
      <c r="G28" s="159">
        <v>0.22164443943258333</v>
      </c>
      <c r="H28" s="159">
        <v>0.69483329322757303</v>
      </c>
      <c r="J28" s="170"/>
      <c r="K28" s="171" t="s">
        <v>239</v>
      </c>
      <c r="L28" s="172">
        <v>51.771338609187126</v>
      </c>
      <c r="M28" s="172">
        <v>503.40895684695158</v>
      </c>
      <c r="N28" s="172">
        <v>222.71910454386125</v>
      </c>
      <c r="O28" s="172">
        <v>777.89940000000001</v>
      </c>
      <c r="P28" s="173">
        <v>6.6552742692933209E-2</v>
      </c>
      <c r="Q28" s="174">
        <v>0.64713889334141605</v>
      </c>
      <c r="S28" s="160"/>
      <c r="T28" s="161" t="s">
        <v>303</v>
      </c>
      <c r="U28" s="89">
        <v>1810.1726654505489</v>
      </c>
      <c r="V28" s="89">
        <v>7732.777447125558</v>
      </c>
      <c r="W28" s="89">
        <v>244.11098742389336</v>
      </c>
      <c r="X28" s="89">
        <v>9787.061099999999</v>
      </c>
      <c r="Y28" s="159">
        <v>0.18495569272072382</v>
      </c>
      <c r="Z28" s="159">
        <v>0.79010209174289903</v>
      </c>
      <c r="AB28" s="166"/>
      <c r="AC28" s="143" t="s">
        <v>393</v>
      </c>
      <c r="AD28" s="146">
        <v>4258.0162736826578</v>
      </c>
      <c r="AE28" s="146">
        <v>10061.094824037489</v>
      </c>
      <c r="AF28" s="146">
        <v>1177.2810022798528</v>
      </c>
      <c r="AG28" s="146">
        <v>15496.392100000001</v>
      </c>
      <c r="AH28" s="147">
        <v>0.27477468601757032</v>
      </c>
      <c r="AI28" s="147">
        <v>0.64925401726492771</v>
      </c>
    </row>
    <row r="29" spans="1:35" x14ac:dyDescent="0.2">
      <c r="A29" s="160"/>
      <c r="B29" s="161" t="s">
        <v>156</v>
      </c>
      <c r="C29" s="89">
        <v>1159.1297022105925</v>
      </c>
      <c r="D29" s="89">
        <v>1544.3874287670126</v>
      </c>
      <c r="E29" s="89">
        <v>593.5263690223951</v>
      </c>
      <c r="F29" s="89">
        <v>3297.0435000000002</v>
      </c>
      <c r="G29" s="159">
        <v>0.35156639644293214</v>
      </c>
      <c r="H29" s="159">
        <v>0.4684158485525024</v>
      </c>
      <c r="J29" s="170"/>
      <c r="K29" s="171" t="s">
        <v>240</v>
      </c>
      <c r="L29" s="172">
        <v>1932.1202537714953</v>
      </c>
      <c r="M29" s="172">
        <v>6977.4739517837361</v>
      </c>
      <c r="N29" s="172">
        <v>1119.3125944447697</v>
      </c>
      <c r="O29" s="172">
        <v>10028.906800000001</v>
      </c>
      <c r="P29" s="173">
        <v>0.19265512107176977</v>
      </c>
      <c r="Q29" s="174">
        <v>0.69573624433160908</v>
      </c>
      <c r="S29" s="160"/>
      <c r="T29" s="161" t="s">
        <v>304</v>
      </c>
      <c r="U29" s="89">
        <v>1287.7409219872088</v>
      </c>
      <c r="V29" s="89">
        <v>2763.322209561185</v>
      </c>
      <c r="W29" s="89">
        <v>288.8646684516072</v>
      </c>
      <c r="X29" s="89">
        <v>4339.9278000000004</v>
      </c>
      <c r="Y29" s="159">
        <v>0.29671943436183634</v>
      </c>
      <c r="Z29" s="159">
        <v>0.63672077898650403</v>
      </c>
      <c r="AB29" s="185" t="s">
        <v>101</v>
      </c>
      <c r="AC29" s="186"/>
      <c r="AD29" s="187">
        <v>35531.708834048113</v>
      </c>
      <c r="AE29" s="187">
        <v>56603.423912281476</v>
      </c>
      <c r="AF29" s="187">
        <v>10538.686053670401</v>
      </c>
      <c r="AG29" s="187">
        <v>102673.81879999999</v>
      </c>
      <c r="AH29" s="188">
        <v>0.34606396498469494</v>
      </c>
      <c r="AI29" s="188">
        <v>0.55129364597356811</v>
      </c>
    </row>
    <row r="30" spans="1:35" x14ac:dyDescent="0.2">
      <c r="A30" s="160"/>
      <c r="B30" s="161" t="s">
        <v>157</v>
      </c>
      <c r="C30" s="89">
        <v>4963.7681862619147</v>
      </c>
      <c r="D30" s="89">
        <v>8746.7089891808173</v>
      </c>
      <c r="E30" s="89">
        <v>1451.8265245572684</v>
      </c>
      <c r="F30" s="89">
        <v>15162.3037</v>
      </c>
      <c r="G30" s="159">
        <v>0.32737559440007225</v>
      </c>
      <c r="H30" s="159">
        <v>0.57687203489934169</v>
      </c>
      <c r="J30" s="170"/>
      <c r="K30" s="171" t="s">
        <v>241</v>
      </c>
      <c r="L30" s="172">
        <v>1087.2544438448492</v>
      </c>
      <c r="M30" s="172">
        <v>4562.8129122790933</v>
      </c>
      <c r="N30" s="172">
        <v>613.53474387605763</v>
      </c>
      <c r="O30" s="172">
        <v>6263.6021000000001</v>
      </c>
      <c r="P30" s="173">
        <v>0.17358293622209003</v>
      </c>
      <c r="Q30" s="174">
        <v>0.7284646820523758</v>
      </c>
      <c r="S30" s="160"/>
      <c r="T30" s="161" t="s">
        <v>305</v>
      </c>
      <c r="U30" s="89">
        <v>1691.2649066041788</v>
      </c>
      <c r="V30" s="89">
        <v>5221.9545629158183</v>
      </c>
      <c r="W30" s="89">
        <v>298.0188304800032</v>
      </c>
      <c r="X30" s="89">
        <v>7211.2383000000009</v>
      </c>
      <c r="Y30" s="159">
        <v>0.23453182882670492</v>
      </c>
      <c r="Z30" s="159">
        <v>0.72414117321789484</v>
      </c>
      <c r="AB30" s="166"/>
      <c r="AC30" s="143" t="s">
        <v>394</v>
      </c>
      <c r="AD30" s="146">
        <v>390.08276310337556</v>
      </c>
      <c r="AE30" s="146">
        <v>2156.29271952212</v>
      </c>
      <c r="AF30" s="146">
        <v>537.61791737450403</v>
      </c>
      <c r="AG30" s="146">
        <v>3083.9933999999998</v>
      </c>
      <c r="AH30" s="147">
        <v>0.12648625094443314</v>
      </c>
      <c r="AI30" s="147">
        <v>0.69918850005389765</v>
      </c>
    </row>
    <row r="31" spans="1:35" x14ac:dyDescent="0.2">
      <c r="A31" s="160"/>
      <c r="B31" s="161" t="s">
        <v>158</v>
      </c>
      <c r="C31" s="89">
        <v>1026.857084421481</v>
      </c>
      <c r="D31" s="89">
        <v>2410.9334158465008</v>
      </c>
      <c r="E31" s="89">
        <v>545.29619973201807</v>
      </c>
      <c r="F31" s="89">
        <v>3983.0866999999998</v>
      </c>
      <c r="G31" s="159">
        <v>0.25780435169073296</v>
      </c>
      <c r="H31" s="159">
        <v>0.60529272833717152</v>
      </c>
      <c r="J31" s="170"/>
      <c r="K31" s="171" t="s">
        <v>242</v>
      </c>
      <c r="L31" s="172">
        <v>2075.0930658104749</v>
      </c>
      <c r="M31" s="172">
        <v>10869.016581355951</v>
      </c>
      <c r="N31" s="172">
        <v>1325.1185528335736</v>
      </c>
      <c r="O31" s="172">
        <v>14269.2282</v>
      </c>
      <c r="P31" s="173">
        <v>0.14542433807390331</v>
      </c>
      <c r="Q31" s="174">
        <v>0.76171019406333074</v>
      </c>
      <c r="S31" s="160"/>
      <c r="T31" s="161" t="s">
        <v>306</v>
      </c>
      <c r="U31" s="89">
        <v>2473.2948819074386</v>
      </c>
      <c r="V31" s="89">
        <v>1931.9055633665453</v>
      </c>
      <c r="W31" s="89">
        <v>878.79955472601614</v>
      </c>
      <c r="X31" s="89">
        <v>5284</v>
      </c>
      <c r="Y31" s="159">
        <v>0.46807246061836461</v>
      </c>
      <c r="Z31" s="159">
        <v>0.36561422470979282</v>
      </c>
      <c r="AB31" s="166"/>
      <c r="AC31" s="143" t="s">
        <v>395</v>
      </c>
      <c r="AD31" s="146">
        <v>471.81745935777894</v>
      </c>
      <c r="AE31" s="146">
        <v>2334.1921289870879</v>
      </c>
      <c r="AF31" s="146">
        <v>1002.3759116551325</v>
      </c>
      <c r="AG31" s="146">
        <v>3808.3854999999994</v>
      </c>
      <c r="AH31" s="147">
        <v>0.1238891019193774</v>
      </c>
      <c r="AI31" s="147">
        <v>0.61290857477193117</v>
      </c>
    </row>
    <row r="32" spans="1:35" x14ac:dyDescent="0.2">
      <c r="A32" s="160"/>
      <c r="B32" s="161" t="s">
        <v>159</v>
      </c>
      <c r="C32" s="89">
        <v>967.63685916136797</v>
      </c>
      <c r="D32" s="89">
        <v>1708.7832832529737</v>
      </c>
      <c r="E32" s="89">
        <v>358.28125758565812</v>
      </c>
      <c r="F32" s="89">
        <v>3034.7013999999999</v>
      </c>
      <c r="G32" s="159">
        <v>0.31885735419022376</v>
      </c>
      <c r="H32" s="159">
        <v>0.56308119251962441</v>
      </c>
      <c r="J32" s="170"/>
      <c r="K32" s="171" t="s">
        <v>243</v>
      </c>
      <c r="L32" s="172">
        <v>1176.3343057465959</v>
      </c>
      <c r="M32" s="172">
        <v>8839.4699023093854</v>
      </c>
      <c r="N32" s="172">
        <v>1029.0297919440206</v>
      </c>
      <c r="O32" s="172">
        <v>11044.834000000001</v>
      </c>
      <c r="P32" s="173">
        <v>0.10650538575288644</v>
      </c>
      <c r="Q32" s="174">
        <v>0.80032618890509222</v>
      </c>
      <c r="S32" s="160"/>
      <c r="T32" s="161" t="s">
        <v>307</v>
      </c>
      <c r="U32" s="89">
        <v>2604.0008427007633</v>
      </c>
      <c r="V32" s="89">
        <v>4173.9338354603187</v>
      </c>
      <c r="W32" s="89">
        <v>951.01572183891801</v>
      </c>
      <c r="X32" s="89">
        <v>7728.9503999999997</v>
      </c>
      <c r="Y32" s="159">
        <v>0.33691519649301455</v>
      </c>
      <c r="Z32" s="159">
        <v>0.54003889525029414</v>
      </c>
      <c r="AB32" s="166"/>
      <c r="AC32" s="143" t="s">
        <v>396</v>
      </c>
      <c r="AD32" s="146">
        <v>266.11808060501806</v>
      </c>
      <c r="AE32" s="146">
        <v>2484.7311513493705</v>
      </c>
      <c r="AF32" s="146">
        <v>917.37266804561159</v>
      </c>
      <c r="AG32" s="146">
        <v>3668.2219</v>
      </c>
      <c r="AH32" s="147">
        <v>7.2546887254835393E-2</v>
      </c>
      <c r="AI32" s="147">
        <v>0.67736664222776999</v>
      </c>
    </row>
    <row r="33" spans="1:35" x14ac:dyDescent="0.2">
      <c r="A33" s="160"/>
      <c r="B33" s="161" t="s">
        <v>160</v>
      </c>
      <c r="C33" s="89">
        <v>2449.9620680077442</v>
      </c>
      <c r="D33" s="89">
        <v>2962.9156773662758</v>
      </c>
      <c r="E33" s="89">
        <v>503.95605462598064</v>
      </c>
      <c r="F33" s="89">
        <v>5916.8338000000003</v>
      </c>
      <c r="G33" s="159">
        <v>0.41406639950031116</v>
      </c>
      <c r="H33" s="159">
        <v>0.50076033526009733</v>
      </c>
      <c r="J33" s="175" t="s">
        <v>78</v>
      </c>
      <c r="K33" s="176"/>
      <c r="L33" s="177">
        <v>7606.9998359353904</v>
      </c>
      <c r="M33" s="177">
        <v>37485.710628190449</v>
      </c>
      <c r="N33" s="177">
        <v>5041.6850358741613</v>
      </c>
      <c r="O33" s="177">
        <v>50134.395499999999</v>
      </c>
      <c r="P33" s="178">
        <v>0.15173215434372578</v>
      </c>
      <c r="Q33" s="179">
        <v>0.74770445029481702</v>
      </c>
      <c r="S33" s="160"/>
      <c r="T33" s="161" t="s">
        <v>308</v>
      </c>
      <c r="U33" s="89">
        <v>2525.3181242794471</v>
      </c>
      <c r="V33" s="89">
        <v>2044.7589867417023</v>
      </c>
      <c r="W33" s="89">
        <v>1103.5850889788512</v>
      </c>
      <c r="X33" s="89">
        <v>5673.6622000000007</v>
      </c>
      <c r="Y33" s="159">
        <v>0.44509490259738177</v>
      </c>
      <c r="Z33" s="159">
        <v>0.36039491155143183</v>
      </c>
      <c r="AB33" s="166"/>
      <c r="AC33" s="143" t="s">
        <v>397</v>
      </c>
      <c r="AD33" s="146">
        <v>254.51632535695757</v>
      </c>
      <c r="AE33" s="146">
        <v>2546.6938847355814</v>
      </c>
      <c r="AF33" s="146">
        <v>704.31258990746107</v>
      </c>
      <c r="AG33" s="146">
        <v>3505.5227999999997</v>
      </c>
      <c r="AH33" s="147">
        <v>7.2604384532018326E-2</v>
      </c>
      <c r="AI33" s="147">
        <v>0.72648047952664341</v>
      </c>
    </row>
    <row r="34" spans="1:35" x14ac:dyDescent="0.2">
      <c r="A34" s="162" t="s">
        <v>61</v>
      </c>
      <c r="B34" s="163"/>
      <c r="C34" s="164">
        <v>21075.713338675432</v>
      </c>
      <c r="D34" s="164">
        <v>40317.991242744749</v>
      </c>
      <c r="E34" s="164">
        <v>6268.9377185798257</v>
      </c>
      <c r="F34" s="164">
        <v>67662.642300000007</v>
      </c>
      <c r="G34" s="165">
        <v>0.31148226883057195</v>
      </c>
      <c r="H34" s="165">
        <v>0.59586782118239479</v>
      </c>
      <c r="J34" s="170"/>
      <c r="K34" s="171" t="s">
        <v>244</v>
      </c>
      <c r="L34" s="172">
        <v>700.38035930827198</v>
      </c>
      <c r="M34" s="172">
        <v>6331.3764843781364</v>
      </c>
      <c r="N34" s="172">
        <v>754.1791563135921</v>
      </c>
      <c r="O34" s="172">
        <v>7785.9359999999997</v>
      </c>
      <c r="P34" s="173">
        <v>8.9954548728408759E-2</v>
      </c>
      <c r="Q34" s="174">
        <v>0.81318116208226432</v>
      </c>
      <c r="S34" s="160"/>
      <c r="T34" s="161" t="s">
        <v>309</v>
      </c>
      <c r="U34" s="89">
        <v>1612.763757367808</v>
      </c>
      <c r="V34" s="89">
        <v>8557.1380019561475</v>
      </c>
      <c r="W34" s="89">
        <v>504.49604067604628</v>
      </c>
      <c r="X34" s="89">
        <v>10674.397800000001</v>
      </c>
      <c r="Y34" s="159">
        <v>0.15108709527087399</v>
      </c>
      <c r="Z34" s="159">
        <v>0.80165065629802057</v>
      </c>
      <c r="AB34" s="185" t="s">
        <v>102</v>
      </c>
      <c r="AC34" s="186"/>
      <c r="AD34" s="187">
        <v>1382.5415554324159</v>
      </c>
      <c r="AE34" s="187">
        <v>9521.9029575848763</v>
      </c>
      <c r="AF34" s="187">
        <v>3161.6790869827091</v>
      </c>
      <c r="AG34" s="187">
        <v>14066.123600000001</v>
      </c>
      <c r="AH34" s="188">
        <v>9.8288739296476524E-2</v>
      </c>
      <c r="AI34" s="188">
        <v>0.67693866685380721</v>
      </c>
    </row>
    <row r="35" spans="1:35" x14ac:dyDescent="0.2">
      <c r="A35" s="160"/>
      <c r="B35" s="161" t="s">
        <v>161</v>
      </c>
      <c r="C35" s="89">
        <v>1750.8403146867656</v>
      </c>
      <c r="D35" s="89">
        <v>4440.2360694777999</v>
      </c>
      <c r="E35" s="89">
        <v>2198.5573158354364</v>
      </c>
      <c r="F35" s="89">
        <v>8389.6337000000021</v>
      </c>
      <c r="G35" s="159">
        <v>0.20869091277331514</v>
      </c>
      <c r="H35" s="159">
        <v>0.52925267398477704</v>
      </c>
      <c r="J35" s="170"/>
      <c r="K35" s="171" t="s">
        <v>245</v>
      </c>
      <c r="L35" s="172">
        <v>1258.7111785295099</v>
      </c>
      <c r="M35" s="172">
        <v>12324.592875996572</v>
      </c>
      <c r="N35" s="172">
        <v>623.93094547391888</v>
      </c>
      <c r="O35" s="172">
        <v>14207.235000000001</v>
      </c>
      <c r="P35" s="173">
        <v>8.8596491754342754E-2</v>
      </c>
      <c r="Q35" s="174">
        <v>0.86748708499553717</v>
      </c>
      <c r="S35" s="160"/>
      <c r="T35" s="161" t="s">
        <v>310</v>
      </c>
      <c r="U35" s="89">
        <v>859.95921324854169</v>
      </c>
      <c r="V35" s="89">
        <v>1014.0699676980771</v>
      </c>
      <c r="W35" s="89">
        <v>196.30591905338093</v>
      </c>
      <c r="X35" s="89">
        <v>2070.3350999999998</v>
      </c>
      <c r="Y35" s="159">
        <v>0.41537199134987463</v>
      </c>
      <c r="Z35" s="159">
        <v>0.48980958092150262</v>
      </c>
      <c r="AB35" s="166"/>
      <c r="AC35" s="143" t="s">
        <v>398</v>
      </c>
      <c r="AD35" s="146">
        <v>1098.1250254440295</v>
      </c>
      <c r="AE35" s="146">
        <v>2698.3298270578339</v>
      </c>
      <c r="AF35" s="146">
        <v>469.5451474981366</v>
      </c>
      <c r="AG35" s="146">
        <v>4266</v>
      </c>
      <c r="AH35" s="147">
        <v>0.25741327366245415</v>
      </c>
      <c r="AI35" s="147">
        <v>0.63251988444862495</v>
      </c>
    </row>
    <row r="36" spans="1:35" x14ac:dyDescent="0.2">
      <c r="A36" s="160"/>
      <c r="B36" s="161" t="s">
        <v>162</v>
      </c>
      <c r="C36" s="89">
        <v>1783.4228934593557</v>
      </c>
      <c r="D36" s="89">
        <v>5472.5714246622219</v>
      </c>
      <c r="E36" s="89">
        <v>2111.9666818784212</v>
      </c>
      <c r="F36" s="89">
        <v>9367.9609999999993</v>
      </c>
      <c r="G36" s="159">
        <v>0.19037471371404682</v>
      </c>
      <c r="H36" s="159">
        <v>0.58417956956292005</v>
      </c>
      <c r="J36" s="170"/>
      <c r="K36" s="171" t="s">
        <v>246</v>
      </c>
      <c r="L36" s="172">
        <v>876.08613228471063</v>
      </c>
      <c r="M36" s="172">
        <v>5995.9119865174271</v>
      </c>
      <c r="N36" s="172">
        <v>723.71788119786208</v>
      </c>
      <c r="O36" s="172">
        <v>7595.7160000000003</v>
      </c>
      <c r="P36" s="173">
        <v>0.11533950614855934</v>
      </c>
      <c r="Q36" s="174">
        <v>0.78938074916405865</v>
      </c>
      <c r="S36" s="160"/>
      <c r="T36" s="161" t="s">
        <v>311</v>
      </c>
      <c r="U36" s="89">
        <v>6634.2120702238653</v>
      </c>
      <c r="V36" s="89">
        <v>4283.4576758211606</v>
      </c>
      <c r="W36" s="89">
        <v>2349.5682539549739</v>
      </c>
      <c r="X36" s="89">
        <v>13267.237999999999</v>
      </c>
      <c r="Y36" s="159">
        <v>0.50004470186061833</v>
      </c>
      <c r="Z36" s="159">
        <v>0.32285979009505678</v>
      </c>
      <c r="AB36" s="166"/>
      <c r="AC36" s="143" t="s">
        <v>399</v>
      </c>
      <c r="AD36" s="146">
        <v>1923.910835822596</v>
      </c>
      <c r="AE36" s="146">
        <v>7486.934465091761</v>
      </c>
      <c r="AF36" s="146">
        <v>1092.7246990856431</v>
      </c>
      <c r="AG36" s="146">
        <v>10503.57</v>
      </c>
      <c r="AH36" s="147">
        <v>0.18316732652065879</v>
      </c>
      <c r="AI36" s="147">
        <v>0.71279902595896072</v>
      </c>
    </row>
    <row r="37" spans="1:35" x14ac:dyDescent="0.2">
      <c r="A37" s="160"/>
      <c r="B37" s="161" t="s">
        <v>163</v>
      </c>
      <c r="C37" s="89">
        <v>769.7730790856134</v>
      </c>
      <c r="D37" s="89">
        <v>1437.8395132476621</v>
      </c>
      <c r="E37" s="89">
        <v>1064.4312076667243</v>
      </c>
      <c r="F37" s="89">
        <v>3272.0437999999999</v>
      </c>
      <c r="G37" s="159">
        <v>0.23525757176160461</v>
      </c>
      <c r="H37" s="159">
        <v>0.43943162168173366</v>
      </c>
      <c r="J37" s="170"/>
      <c r="K37" s="171" t="s">
        <v>247</v>
      </c>
      <c r="L37" s="172">
        <v>814.95059419544145</v>
      </c>
      <c r="M37" s="172">
        <v>9130.405947738971</v>
      </c>
      <c r="N37" s="172">
        <v>988.41585806558533</v>
      </c>
      <c r="O37" s="172">
        <v>10933.772399999998</v>
      </c>
      <c r="P37" s="173">
        <v>7.4535170879854937E-2</v>
      </c>
      <c r="Q37" s="174">
        <v>0.83506457000503986</v>
      </c>
      <c r="S37" s="162" t="s">
        <v>90</v>
      </c>
      <c r="T37" s="163"/>
      <c r="U37" s="164">
        <v>25023.380592658526</v>
      </c>
      <c r="V37" s="164">
        <v>47478.112207261671</v>
      </c>
      <c r="W37" s="164">
        <v>7762.7294000798092</v>
      </c>
      <c r="X37" s="164">
        <v>80264.222200000018</v>
      </c>
      <c r="Y37" s="165">
        <v>0.31176257499021176</v>
      </c>
      <c r="Z37" s="165">
        <v>0.59152273461215521</v>
      </c>
      <c r="AB37" s="166"/>
      <c r="AC37" s="143" t="s">
        <v>400</v>
      </c>
      <c r="AD37" s="146">
        <v>1700.6254279605118</v>
      </c>
      <c r="AE37" s="146">
        <v>10604.223746036954</v>
      </c>
      <c r="AF37" s="146">
        <v>1164.7408260025352</v>
      </c>
      <c r="AG37" s="146">
        <v>13469.59</v>
      </c>
      <c r="AH37" s="147">
        <v>0.12625665873723788</v>
      </c>
      <c r="AI37" s="147">
        <v>0.78727145711465263</v>
      </c>
    </row>
    <row r="38" spans="1:35" x14ac:dyDescent="0.2">
      <c r="A38" s="160"/>
      <c r="B38" s="161" t="s">
        <v>164</v>
      </c>
      <c r="C38" s="89">
        <v>896.49854612075001</v>
      </c>
      <c r="D38" s="89">
        <v>1699.0765765643553</v>
      </c>
      <c r="E38" s="89">
        <v>1478.3766773148948</v>
      </c>
      <c r="F38" s="89">
        <v>4073.9517999999998</v>
      </c>
      <c r="G38" s="159">
        <v>0.22005624762687423</v>
      </c>
      <c r="H38" s="159">
        <v>0.41705858585866318</v>
      </c>
      <c r="J38" s="170"/>
      <c r="K38" s="171" t="s">
        <v>248</v>
      </c>
      <c r="L38" s="172">
        <v>1048.9255268445286</v>
      </c>
      <c r="M38" s="172">
        <v>6928.6839437416875</v>
      </c>
      <c r="N38" s="172">
        <v>934.84602941378409</v>
      </c>
      <c r="O38" s="172">
        <v>8912.4555</v>
      </c>
      <c r="P38" s="173">
        <v>0.1176920913483976</v>
      </c>
      <c r="Q38" s="174">
        <v>0.77741582482422356</v>
      </c>
      <c r="S38" s="160"/>
      <c r="T38" s="161" t="s">
        <v>312</v>
      </c>
      <c r="U38" s="89">
        <v>752.17750770894543</v>
      </c>
      <c r="V38" s="89">
        <v>2664.5324371708211</v>
      </c>
      <c r="W38" s="89">
        <v>551.0383551202334</v>
      </c>
      <c r="X38" s="89">
        <v>3967.7483000000002</v>
      </c>
      <c r="Y38" s="159">
        <v>0.18957288891257174</v>
      </c>
      <c r="Z38" s="159">
        <v>0.67154774842215192</v>
      </c>
      <c r="AB38" s="166"/>
      <c r="AC38" s="143" t="s">
        <v>401</v>
      </c>
      <c r="AD38" s="146">
        <v>917.32043483600637</v>
      </c>
      <c r="AE38" s="146">
        <v>4165.6403975285875</v>
      </c>
      <c r="AF38" s="146">
        <v>662.54836763540743</v>
      </c>
      <c r="AG38" s="146">
        <v>5745.5092000000004</v>
      </c>
      <c r="AH38" s="147">
        <v>0.15965868348727147</v>
      </c>
      <c r="AI38" s="147">
        <v>0.72502545075179536</v>
      </c>
    </row>
    <row r="39" spans="1:35" x14ac:dyDescent="0.2">
      <c r="A39" s="160"/>
      <c r="B39" s="161" t="s">
        <v>165</v>
      </c>
      <c r="C39" s="89">
        <v>1085.0523240450082</v>
      </c>
      <c r="D39" s="89">
        <v>2657.7213016520241</v>
      </c>
      <c r="E39" s="89">
        <v>1060.2072743029673</v>
      </c>
      <c r="F39" s="89">
        <v>4802.9808999999996</v>
      </c>
      <c r="G39" s="159">
        <v>0.22591227128240471</v>
      </c>
      <c r="H39" s="159">
        <v>0.55334829702363053</v>
      </c>
      <c r="J39" s="175" t="s">
        <v>79</v>
      </c>
      <c r="K39" s="176"/>
      <c r="L39" s="177">
        <v>4699.0537911624624</v>
      </c>
      <c r="M39" s="177">
        <v>40710.971238372789</v>
      </c>
      <c r="N39" s="177">
        <v>4025.0898704647425</v>
      </c>
      <c r="O39" s="177">
        <v>49435.1149</v>
      </c>
      <c r="P39" s="178">
        <v>9.5054978645603638E-2</v>
      </c>
      <c r="Q39" s="179">
        <v>0.82352334612198486</v>
      </c>
      <c r="S39" s="160"/>
      <c r="T39" s="161" t="s">
        <v>313</v>
      </c>
      <c r="U39" s="89">
        <v>342.71933619358447</v>
      </c>
      <c r="V39" s="89">
        <v>2530.3932028242184</v>
      </c>
      <c r="W39" s="89">
        <v>150.46436098219755</v>
      </c>
      <c r="X39" s="89">
        <v>3023.5769</v>
      </c>
      <c r="Y39" s="159">
        <v>0.11334897293122741</v>
      </c>
      <c r="Z39" s="159">
        <v>0.83688733130095627</v>
      </c>
      <c r="AB39" s="185" t="s">
        <v>103</v>
      </c>
      <c r="AC39" s="186"/>
      <c r="AD39" s="187">
        <v>5640.8051772784993</v>
      </c>
      <c r="AE39" s="187">
        <v>24954.30498249978</v>
      </c>
      <c r="AF39" s="187">
        <v>3389.5590402217222</v>
      </c>
      <c r="AG39" s="187">
        <v>33984.669200000004</v>
      </c>
      <c r="AH39" s="188">
        <v>0.16598087637935574</v>
      </c>
      <c r="AI39" s="188">
        <v>0.73428123827375014</v>
      </c>
    </row>
    <row r="40" spans="1:35" x14ac:dyDescent="0.2">
      <c r="A40" s="160"/>
      <c r="B40" s="161" t="s">
        <v>62</v>
      </c>
      <c r="C40" s="89">
        <v>350.03852974957221</v>
      </c>
      <c r="D40" s="89">
        <v>1185.8438207317877</v>
      </c>
      <c r="E40" s="89">
        <v>2247.1325495186402</v>
      </c>
      <c r="F40" s="89">
        <v>3783.0149000000001</v>
      </c>
      <c r="G40" s="159">
        <v>9.2528985214827511E-2</v>
      </c>
      <c r="H40" s="159">
        <v>0.31346527890540099</v>
      </c>
      <c r="J40" s="170"/>
      <c r="K40" s="171" t="s">
        <v>249</v>
      </c>
      <c r="L40" s="172">
        <v>2339.2900888232243</v>
      </c>
      <c r="M40" s="172">
        <v>4048.039185781533</v>
      </c>
      <c r="N40" s="172">
        <v>854.58192539524237</v>
      </c>
      <c r="O40" s="172">
        <v>7241.9111999999996</v>
      </c>
      <c r="P40" s="173">
        <v>0.32302109542895591</v>
      </c>
      <c r="Q40" s="174">
        <v>0.5589738777494998</v>
      </c>
      <c r="S40" s="160"/>
      <c r="T40" s="161" t="s">
        <v>314</v>
      </c>
      <c r="U40" s="89">
        <v>1038.0766630853386</v>
      </c>
      <c r="V40" s="89">
        <v>1853.3616747519573</v>
      </c>
      <c r="W40" s="89">
        <v>919.72586216270429</v>
      </c>
      <c r="X40" s="89">
        <v>3811.1642000000002</v>
      </c>
      <c r="Y40" s="159">
        <v>0.27237783748213695</v>
      </c>
      <c r="Z40" s="159">
        <v>0.48629803847127795</v>
      </c>
      <c r="AB40" s="166"/>
      <c r="AC40" s="143" t="s">
        <v>402</v>
      </c>
      <c r="AD40" s="146">
        <v>712.13983183423352</v>
      </c>
      <c r="AE40" s="146">
        <v>2777.2727384717873</v>
      </c>
      <c r="AF40" s="146">
        <v>265.67742969397926</v>
      </c>
      <c r="AG40" s="146">
        <v>3755.09</v>
      </c>
      <c r="AH40" s="147">
        <v>0.18964654158335312</v>
      </c>
      <c r="AI40" s="147">
        <v>0.73960217690435837</v>
      </c>
    </row>
    <row r="41" spans="1:35" x14ac:dyDescent="0.2">
      <c r="A41" s="160"/>
      <c r="B41" s="161" t="s">
        <v>166</v>
      </c>
      <c r="C41" s="89">
        <v>773.06402876802031</v>
      </c>
      <c r="D41" s="89">
        <v>3932.9761106674164</v>
      </c>
      <c r="E41" s="89">
        <v>1466.7608605645635</v>
      </c>
      <c r="F41" s="89">
        <v>6172.8010000000004</v>
      </c>
      <c r="G41" s="159">
        <v>0.12523715388978524</v>
      </c>
      <c r="H41" s="159">
        <v>0.637146104445521</v>
      </c>
      <c r="J41" s="170"/>
      <c r="K41" s="171" t="s">
        <v>250</v>
      </c>
      <c r="L41" s="172">
        <v>1709.4279144235118</v>
      </c>
      <c r="M41" s="172">
        <v>11370.604059533838</v>
      </c>
      <c r="N41" s="172">
        <v>500.21802604264786</v>
      </c>
      <c r="O41" s="172">
        <v>13580.249999999998</v>
      </c>
      <c r="P41" s="173">
        <v>0.12587602690845248</v>
      </c>
      <c r="Q41" s="174">
        <v>0.83728974499982256</v>
      </c>
      <c r="S41" s="160"/>
      <c r="T41" s="161" t="s">
        <v>315</v>
      </c>
      <c r="U41" s="89">
        <v>461.98875091190985</v>
      </c>
      <c r="V41" s="89">
        <v>2669.522579959425</v>
      </c>
      <c r="W41" s="89">
        <v>647.69426912866493</v>
      </c>
      <c r="X41" s="89">
        <v>3779.2055999999998</v>
      </c>
      <c r="Y41" s="159">
        <v>0.12224493711374419</v>
      </c>
      <c r="Z41" s="159">
        <v>0.70637135485812819</v>
      </c>
      <c r="AB41" s="166"/>
      <c r="AC41" s="143" t="s">
        <v>403</v>
      </c>
      <c r="AD41" s="146">
        <v>1485.1948097659013</v>
      </c>
      <c r="AE41" s="146">
        <v>4818.8352776896681</v>
      </c>
      <c r="AF41" s="146">
        <v>72.539912544431189</v>
      </c>
      <c r="AG41" s="146">
        <v>6376.57</v>
      </c>
      <c r="AH41" s="147">
        <v>0.23291437399195827</v>
      </c>
      <c r="AI41" s="147">
        <v>0.75570961781799129</v>
      </c>
    </row>
    <row r="42" spans="1:35" x14ac:dyDescent="0.2">
      <c r="A42" s="160"/>
      <c r="B42" s="161" t="s">
        <v>167</v>
      </c>
      <c r="C42" s="89">
        <v>361.34777345198501</v>
      </c>
      <c r="D42" s="89">
        <v>1401.8247911328608</v>
      </c>
      <c r="E42" s="89">
        <v>2602.9989354151539</v>
      </c>
      <c r="F42" s="89">
        <v>4366.1715000000004</v>
      </c>
      <c r="G42" s="159">
        <v>8.2760783320578443E-2</v>
      </c>
      <c r="H42" s="159">
        <v>0.3210649859110804</v>
      </c>
      <c r="J42" s="170"/>
      <c r="K42" s="171" t="s">
        <v>251</v>
      </c>
      <c r="L42" s="172">
        <v>3051.2289166187079</v>
      </c>
      <c r="M42" s="172">
        <v>6530.0046431708124</v>
      </c>
      <c r="N42" s="172">
        <v>1312.6871402104805</v>
      </c>
      <c r="O42" s="172">
        <v>10893.920700000001</v>
      </c>
      <c r="P42" s="173">
        <v>0.28008547158037489</v>
      </c>
      <c r="Q42" s="174">
        <v>0.59941731016738653</v>
      </c>
      <c r="S42" s="160"/>
      <c r="T42" s="161" t="s">
        <v>316</v>
      </c>
      <c r="U42" s="89">
        <v>886.94576915406117</v>
      </c>
      <c r="V42" s="89">
        <v>8138.4072789611846</v>
      </c>
      <c r="W42" s="89">
        <v>806.13025188475376</v>
      </c>
      <c r="X42" s="89">
        <v>9831.4832999999981</v>
      </c>
      <c r="Y42" s="159">
        <v>9.0214847758940037E-2</v>
      </c>
      <c r="Z42" s="159">
        <v>0.82779037817835543</v>
      </c>
      <c r="AB42" s="166"/>
      <c r="AC42" s="143" t="s">
        <v>404</v>
      </c>
      <c r="AD42" s="146">
        <v>698.59239629269234</v>
      </c>
      <c r="AE42" s="146">
        <v>10658.925828664362</v>
      </c>
      <c r="AF42" s="146">
        <v>2110.9114550429476</v>
      </c>
      <c r="AG42" s="146">
        <v>13468.429680000001</v>
      </c>
      <c r="AH42" s="147">
        <v>5.186888248227408E-2</v>
      </c>
      <c r="AI42" s="147">
        <v>0.79140078553421689</v>
      </c>
    </row>
    <row r="43" spans="1:35" x14ac:dyDescent="0.2">
      <c r="A43" s="160"/>
      <c r="B43" s="161" t="s">
        <v>168</v>
      </c>
      <c r="C43" s="89">
        <v>125.69701260435107</v>
      </c>
      <c r="D43" s="89">
        <v>1114.4138931935174</v>
      </c>
      <c r="E43" s="89">
        <v>1509.000194202132</v>
      </c>
      <c r="F43" s="89">
        <v>2749.1111000000001</v>
      </c>
      <c r="G43" s="159">
        <v>4.5722783849787327E-2</v>
      </c>
      <c r="H43" s="159">
        <v>0.40537244682236284</v>
      </c>
      <c r="J43" s="170"/>
      <c r="K43" s="171" t="s">
        <v>252</v>
      </c>
      <c r="L43" s="172">
        <v>1476.8699687500089</v>
      </c>
      <c r="M43" s="172">
        <v>6261.7626113524711</v>
      </c>
      <c r="N43" s="172">
        <v>532.05941989751864</v>
      </c>
      <c r="O43" s="172">
        <v>8270.6919999999991</v>
      </c>
      <c r="P43" s="173">
        <v>0.17856667480181937</v>
      </c>
      <c r="Q43" s="174">
        <v>0.7571026234990339</v>
      </c>
      <c r="S43" s="160"/>
      <c r="T43" s="161" t="s">
        <v>3</v>
      </c>
      <c r="U43" s="89">
        <v>1230.7897136863683</v>
      </c>
      <c r="V43" s="89">
        <v>4749.2902255203953</v>
      </c>
      <c r="W43" s="89">
        <v>2475.1885607932363</v>
      </c>
      <c r="X43" s="89">
        <v>8455.2685000000001</v>
      </c>
      <c r="Y43" s="159">
        <v>0.14556482903959445</v>
      </c>
      <c r="Z43" s="159">
        <v>0.56169596808432465</v>
      </c>
      <c r="AB43" s="166"/>
      <c r="AC43" s="143" t="s">
        <v>405</v>
      </c>
      <c r="AD43" s="146">
        <v>472.13311861322694</v>
      </c>
      <c r="AE43" s="146">
        <v>8527.1827561470327</v>
      </c>
      <c r="AF43" s="146">
        <v>2177.1041252397413</v>
      </c>
      <c r="AG43" s="146">
        <v>11176.42</v>
      </c>
      <c r="AH43" s="147">
        <v>4.2243680768370095E-2</v>
      </c>
      <c r="AI43" s="147">
        <v>0.76296191053548745</v>
      </c>
    </row>
    <row r="44" spans="1:35" x14ac:dyDescent="0.2">
      <c r="A44" s="162" t="s">
        <v>62</v>
      </c>
      <c r="B44" s="163"/>
      <c r="C44" s="164">
        <v>7895.734501971423</v>
      </c>
      <c r="D44" s="164">
        <v>23342.503501329644</v>
      </c>
      <c r="E44" s="164">
        <v>15739.431696698934</v>
      </c>
      <c r="F44" s="164">
        <v>46977.669699999999</v>
      </c>
      <c r="G44" s="165">
        <v>0.16807420530634415</v>
      </c>
      <c r="H44" s="165">
        <v>0.49688508711469026</v>
      </c>
      <c r="J44" s="175" t="s">
        <v>80</v>
      </c>
      <c r="K44" s="176"/>
      <c r="L44" s="177">
        <v>8576.8168886154526</v>
      </c>
      <c r="M44" s="177">
        <v>28210.410499838654</v>
      </c>
      <c r="N44" s="177">
        <v>3199.5465115458892</v>
      </c>
      <c r="O44" s="177">
        <v>39986.773899999993</v>
      </c>
      <c r="P44" s="178">
        <v>0.21449134431461234</v>
      </c>
      <c r="Q44" s="179">
        <v>0.70549353569727857</v>
      </c>
      <c r="S44" s="160"/>
      <c r="T44" s="161" t="s">
        <v>317</v>
      </c>
      <c r="U44" s="89">
        <v>1195.9587908123069</v>
      </c>
      <c r="V44" s="89">
        <v>3649.502812460657</v>
      </c>
      <c r="W44" s="89">
        <v>1243.5729967270368</v>
      </c>
      <c r="X44" s="89">
        <v>6089.0346000000009</v>
      </c>
      <c r="Y44" s="159">
        <v>0.19641188946640356</v>
      </c>
      <c r="Z44" s="159">
        <v>0.59935655686053357</v>
      </c>
      <c r="AB44" s="166"/>
      <c r="AC44" s="143" t="s">
        <v>406</v>
      </c>
      <c r="AD44" s="146">
        <v>1086.4484912216367</v>
      </c>
      <c r="AE44" s="146">
        <v>2215.7769180978235</v>
      </c>
      <c r="AF44" s="146">
        <v>90.674890680538994</v>
      </c>
      <c r="AG44" s="146">
        <v>3392.9002999999998</v>
      </c>
      <c r="AH44" s="147">
        <v>0.3202123243119277</v>
      </c>
      <c r="AI44" s="147">
        <v>0.65306278469126355</v>
      </c>
    </row>
    <row r="45" spans="1:35" x14ac:dyDescent="0.2">
      <c r="A45" s="160"/>
      <c r="B45" s="161" t="s">
        <v>169</v>
      </c>
      <c r="C45" s="89">
        <v>745.08415147518247</v>
      </c>
      <c r="D45" s="89">
        <v>1847.5020204068248</v>
      </c>
      <c r="E45" s="89">
        <v>437.84942811799237</v>
      </c>
      <c r="F45" s="89">
        <v>3030.4355999999998</v>
      </c>
      <c r="G45" s="159">
        <v>0.24586701379669065</v>
      </c>
      <c r="H45" s="159">
        <v>0.60964899580998355</v>
      </c>
      <c r="J45" s="170"/>
      <c r="K45" s="171" t="s">
        <v>81</v>
      </c>
      <c r="L45" s="172">
        <v>1408.6251211804715</v>
      </c>
      <c r="M45" s="172">
        <v>2942.6406097718846</v>
      </c>
      <c r="N45" s="172">
        <v>304.07046904764388</v>
      </c>
      <c r="O45" s="172">
        <v>4655.3362000000006</v>
      </c>
      <c r="P45" s="173">
        <v>0.30258289856283016</v>
      </c>
      <c r="Q45" s="174">
        <v>0.63210055801595688</v>
      </c>
      <c r="S45" s="160"/>
      <c r="T45" s="161" t="s">
        <v>318</v>
      </c>
      <c r="U45" s="89">
        <v>1009.4665919106064</v>
      </c>
      <c r="V45" s="89">
        <v>3758.7345409782183</v>
      </c>
      <c r="W45" s="89">
        <v>683.56656711117557</v>
      </c>
      <c r="X45" s="89">
        <v>5451.7677000000003</v>
      </c>
      <c r="Y45" s="159">
        <v>0.1851631704539807</v>
      </c>
      <c r="Z45" s="159">
        <v>0.6894524396148094</v>
      </c>
      <c r="AB45" s="166"/>
      <c r="AC45" s="143" t="s">
        <v>407</v>
      </c>
      <c r="AD45" s="146">
        <v>2473.3216026181008</v>
      </c>
      <c r="AE45" s="146">
        <v>5678.6520576714429</v>
      </c>
      <c r="AF45" s="146">
        <v>547.67633971045552</v>
      </c>
      <c r="AG45" s="146">
        <v>8699.65</v>
      </c>
      <c r="AH45" s="147">
        <v>0.28430127678907779</v>
      </c>
      <c r="AI45" s="147">
        <v>0.65274488717033941</v>
      </c>
    </row>
    <row r="46" spans="1:35" x14ac:dyDescent="0.2">
      <c r="A46" s="160"/>
      <c r="B46" s="161" t="s">
        <v>170</v>
      </c>
      <c r="C46" s="89">
        <v>1383.4615295791123</v>
      </c>
      <c r="D46" s="89">
        <v>3681.4913789477455</v>
      </c>
      <c r="E46" s="89">
        <v>734.64669147314157</v>
      </c>
      <c r="F46" s="89">
        <v>5799.5995999999996</v>
      </c>
      <c r="G46" s="159">
        <v>0.23854431771102136</v>
      </c>
      <c r="H46" s="159">
        <v>0.634783714887446</v>
      </c>
      <c r="J46" s="170"/>
      <c r="K46" s="171" t="s">
        <v>253</v>
      </c>
      <c r="L46" s="172">
        <v>4406.7522512179012</v>
      </c>
      <c r="M46" s="172">
        <v>7096.1164105573725</v>
      </c>
      <c r="N46" s="172">
        <v>1087.3824382247265</v>
      </c>
      <c r="O46" s="172">
        <v>12590.251099999999</v>
      </c>
      <c r="P46" s="173">
        <v>0.3500130550389024</v>
      </c>
      <c r="Q46" s="174">
        <v>0.56361992737042177</v>
      </c>
      <c r="S46" s="160"/>
      <c r="T46" s="161" t="s">
        <v>319</v>
      </c>
      <c r="U46" s="89">
        <v>800.08888541823887</v>
      </c>
      <c r="V46" s="89">
        <v>2176.0927108887636</v>
      </c>
      <c r="W46" s="89">
        <v>971.54140369299739</v>
      </c>
      <c r="X46" s="89">
        <v>3947.7230000000004</v>
      </c>
      <c r="Y46" s="159">
        <v>0.20267097904747591</v>
      </c>
      <c r="Z46" s="159">
        <v>0.55122730518042007</v>
      </c>
      <c r="AB46" s="166"/>
      <c r="AC46" s="143" t="s">
        <v>4</v>
      </c>
      <c r="AD46" s="146">
        <v>688.3971184659008</v>
      </c>
      <c r="AE46" s="146">
        <v>7787.2426665154071</v>
      </c>
      <c r="AF46" s="146">
        <v>3346.8102150186942</v>
      </c>
      <c r="AG46" s="146">
        <v>11822.45</v>
      </c>
      <c r="AH46" s="147">
        <v>5.8227957696239001E-2</v>
      </c>
      <c r="AI46" s="147">
        <v>0.65868264754897732</v>
      </c>
    </row>
    <row r="47" spans="1:35" x14ac:dyDescent="0.2">
      <c r="A47" s="160"/>
      <c r="B47" s="161" t="s">
        <v>171</v>
      </c>
      <c r="C47" s="89">
        <v>3020.4785892410082</v>
      </c>
      <c r="D47" s="89">
        <v>12081.052814336515</v>
      </c>
      <c r="E47" s="89">
        <v>2065.8264964224741</v>
      </c>
      <c r="F47" s="89">
        <v>17167.357899999999</v>
      </c>
      <c r="G47" s="159">
        <v>0.17594312455273087</v>
      </c>
      <c r="H47" s="159">
        <v>0.70372231328249502</v>
      </c>
      <c r="J47" s="170"/>
      <c r="K47" s="171" t="s">
        <v>254</v>
      </c>
      <c r="L47" s="172">
        <v>1007.5266029434182</v>
      </c>
      <c r="M47" s="172">
        <v>6281.0063772260946</v>
      </c>
      <c r="N47" s="172">
        <v>10.741619830487419</v>
      </c>
      <c r="O47" s="172">
        <v>7299.2746000000006</v>
      </c>
      <c r="P47" s="173">
        <v>0.13803105899638549</v>
      </c>
      <c r="Q47" s="174">
        <v>0.8604973399995246</v>
      </c>
      <c r="S47" s="160"/>
      <c r="T47" s="161" t="s">
        <v>320</v>
      </c>
      <c r="U47" s="89">
        <v>639.35146811205436</v>
      </c>
      <c r="V47" s="89">
        <v>1362.1398693067497</v>
      </c>
      <c r="W47" s="89">
        <v>517.15896258119551</v>
      </c>
      <c r="X47" s="89">
        <v>2518.6502999999993</v>
      </c>
      <c r="Y47" s="159">
        <v>0.25384685921346622</v>
      </c>
      <c r="Z47" s="159">
        <v>0.54082135551201771</v>
      </c>
      <c r="AB47" s="166"/>
      <c r="AC47" s="143" t="s">
        <v>408</v>
      </c>
      <c r="AD47" s="146">
        <v>688.3971184659008</v>
      </c>
      <c r="AE47" s="146">
        <v>2697.7465466610993</v>
      </c>
      <c r="AF47" s="146">
        <v>302.85413487300025</v>
      </c>
      <c r="AG47" s="146">
        <v>3688.9978000000001</v>
      </c>
      <c r="AH47" s="147">
        <v>0.18660816725504709</v>
      </c>
      <c r="AI47" s="147">
        <v>0.73129524410697644</v>
      </c>
    </row>
    <row r="48" spans="1:35" x14ac:dyDescent="0.2">
      <c r="A48" s="160"/>
      <c r="B48" s="161" t="s">
        <v>172</v>
      </c>
      <c r="C48" s="89">
        <v>535.99054113924944</v>
      </c>
      <c r="D48" s="89">
        <v>1472.1555589803058</v>
      </c>
      <c r="E48" s="89">
        <v>917.81859988044482</v>
      </c>
      <c r="F48" s="89">
        <v>2925.9647</v>
      </c>
      <c r="G48" s="159">
        <v>0.18318421310388655</v>
      </c>
      <c r="H48" s="159">
        <v>0.50313510582691101</v>
      </c>
      <c r="J48" s="170"/>
      <c r="K48" s="171" t="s">
        <v>255</v>
      </c>
      <c r="L48" s="172">
        <v>1535.7445171685761</v>
      </c>
      <c r="M48" s="172">
        <v>4867.2728741486926</v>
      </c>
      <c r="N48" s="172">
        <v>229.70540868273096</v>
      </c>
      <c r="O48" s="172">
        <v>6632.7227999999996</v>
      </c>
      <c r="P48" s="173">
        <v>0.23154058498699451</v>
      </c>
      <c r="Q48" s="174">
        <v>0.73382727138072057</v>
      </c>
      <c r="S48" s="160"/>
      <c r="T48" s="161" t="s">
        <v>321</v>
      </c>
      <c r="U48" s="89">
        <v>572.3820396192225</v>
      </c>
      <c r="V48" s="89">
        <v>4930.8085203729725</v>
      </c>
      <c r="W48" s="89">
        <v>325.84004000780527</v>
      </c>
      <c r="X48" s="89">
        <v>5829.0306</v>
      </c>
      <c r="Y48" s="159">
        <v>9.8195065165590734E-2</v>
      </c>
      <c r="Z48" s="159">
        <v>0.8459054101333715</v>
      </c>
      <c r="AB48" s="185" t="s">
        <v>4</v>
      </c>
      <c r="AC48" s="186"/>
      <c r="AD48" s="187">
        <v>8304.9253644297605</v>
      </c>
      <c r="AE48" s="187">
        <v>45161.333912766451</v>
      </c>
      <c r="AF48" s="187">
        <v>8914.2485028037881</v>
      </c>
      <c r="AG48" s="187">
        <v>62380.50778</v>
      </c>
      <c r="AH48" s="188">
        <v>0.13313334020490977</v>
      </c>
      <c r="AI48" s="188">
        <v>0.72396547447223192</v>
      </c>
    </row>
    <row r="49" spans="1:35" x14ac:dyDescent="0.2">
      <c r="A49" s="160"/>
      <c r="B49" s="161" t="s">
        <v>173</v>
      </c>
      <c r="C49" s="89">
        <v>2877.0140967179191</v>
      </c>
      <c r="D49" s="89">
        <v>17299.772142536127</v>
      </c>
      <c r="E49" s="89">
        <v>4760.5105607459573</v>
      </c>
      <c r="F49" s="89">
        <v>24937.296800000004</v>
      </c>
      <c r="G49" s="159">
        <v>0.11536992641150738</v>
      </c>
      <c r="H49" s="159">
        <v>0.69373085147449198</v>
      </c>
      <c r="J49" s="175" t="s">
        <v>81</v>
      </c>
      <c r="K49" s="176"/>
      <c r="L49" s="177">
        <v>8358.3501648446327</v>
      </c>
      <c r="M49" s="177">
        <v>21187.334599369784</v>
      </c>
      <c r="N49" s="177">
        <v>1631.8999357855887</v>
      </c>
      <c r="O49" s="177">
        <v>31177.584700000007</v>
      </c>
      <c r="P49" s="178">
        <v>0.26808844383781372</v>
      </c>
      <c r="Q49" s="179">
        <v>0.67956946643688465</v>
      </c>
      <c r="S49" s="160"/>
      <c r="T49" s="161" t="s">
        <v>322</v>
      </c>
      <c r="U49" s="89">
        <v>1097.1723165429071</v>
      </c>
      <c r="V49" s="89">
        <v>3577.1667304683433</v>
      </c>
      <c r="W49" s="89">
        <v>934.67265298875031</v>
      </c>
      <c r="X49" s="89">
        <v>5609.0117</v>
      </c>
      <c r="Y49" s="159">
        <v>0.19560884790860877</v>
      </c>
      <c r="Z49" s="159">
        <v>0.63775347989884623</v>
      </c>
      <c r="AB49" s="166"/>
      <c r="AC49" s="143" t="s">
        <v>409</v>
      </c>
      <c r="AD49" s="146">
        <v>1000.6056307816976</v>
      </c>
      <c r="AE49" s="146">
        <v>559.09340768375978</v>
      </c>
      <c r="AF49" s="146">
        <v>784.48906153454254</v>
      </c>
      <c r="AG49" s="146">
        <v>2344.1880999999998</v>
      </c>
      <c r="AH49" s="147">
        <v>0.42684528207514477</v>
      </c>
      <c r="AI49" s="147">
        <v>0.23850193919325835</v>
      </c>
    </row>
    <row r="50" spans="1:35" x14ac:dyDescent="0.2">
      <c r="A50" s="162" t="s">
        <v>63</v>
      </c>
      <c r="B50" s="163"/>
      <c r="C50" s="164">
        <v>8562.0289081524716</v>
      </c>
      <c r="D50" s="164">
        <v>36381.97391520752</v>
      </c>
      <c r="E50" s="164">
        <v>8916.6517766400102</v>
      </c>
      <c r="F50" s="164">
        <v>53860.654599999994</v>
      </c>
      <c r="G50" s="165">
        <v>0.15896629871543508</v>
      </c>
      <c r="H50" s="165">
        <v>0.67548332238813014</v>
      </c>
      <c r="J50" s="170"/>
      <c r="K50" s="171" t="s">
        <v>256</v>
      </c>
      <c r="L50" s="172">
        <v>1271.4329108635138</v>
      </c>
      <c r="M50" s="172">
        <v>17249.032652535283</v>
      </c>
      <c r="N50" s="172">
        <v>812.02443660120935</v>
      </c>
      <c r="O50" s="172">
        <v>19332.490000000002</v>
      </c>
      <c r="P50" s="173">
        <v>6.57666400377558E-2</v>
      </c>
      <c r="Q50" s="174">
        <v>0.89223026379609049</v>
      </c>
      <c r="S50" s="162" t="s">
        <v>3</v>
      </c>
      <c r="T50" s="163"/>
      <c r="U50" s="164">
        <v>10026.825928338694</v>
      </c>
      <c r="V50" s="164">
        <v>42060.244488480552</v>
      </c>
      <c r="W50" s="164">
        <v>10226.594283180752</v>
      </c>
      <c r="X50" s="164">
        <v>62313.664699999994</v>
      </c>
      <c r="Y50" s="165">
        <v>0.16090894311241968</v>
      </c>
      <c r="Z50" s="165">
        <v>0.67497626228490071</v>
      </c>
      <c r="AB50" s="166"/>
      <c r="AC50" s="143" t="s">
        <v>410</v>
      </c>
      <c r="AD50" s="146">
        <v>251.64692156996085</v>
      </c>
      <c r="AE50" s="146">
        <v>1044.6807763873539</v>
      </c>
      <c r="AF50" s="146">
        <v>893.09440204268481</v>
      </c>
      <c r="AG50" s="146">
        <v>2189.4220999999998</v>
      </c>
      <c r="AH50" s="147">
        <v>0.11493760000411107</v>
      </c>
      <c r="AI50" s="147">
        <v>0.47714909627858149</v>
      </c>
    </row>
    <row r="51" spans="1:35" x14ac:dyDescent="0.2">
      <c r="A51" s="160"/>
      <c r="B51" s="161" t="s">
        <v>174</v>
      </c>
      <c r="C51" s="89">
        <v>180.70296120467793</v>
      </c>
      <c r="D51" s="89">
        <v>876.08358838342133</v>
      </c>
      <c r="E51" s="89">
        <v>774.17565041190062</v>
      </c>
      <c r="F51" s="89">
        <v>1830.9621999999999</v>
      </c>
      <c r="G51" s="159">
        <v>9.8692895574074624E-2</v>
      </c>
      <c r="H51" s="159">
        <v>0.47848261880197274</v>
      </c>
      <c r="J51" s="170"/>
      <c r="K51" s="171" t="s">
        <v>82</v>
      </c>
      <c r="L51" s="172">
        <v>1990.0337085801382</v>
      </c>
      <c r="M51" s="172">
        <v>27817.585963242123</v>
      </c>
      <c r="N51" s="172">
        <v>1930.1864281777412</v>
      </c>
      <c r="O51" s="172">
        <v>31737.806100000005</v>
      </c>
      <c r="P51" s="173">
        <v>6.2702308480614796E-2</v>
      </c>
      <c r="Q51" s="174">
        <v>0.87648106096539924</v>
      </c>
      <c r="S51" s="160"/>
      <c r="T51" s="161" t="s">
        <v>323</v>
      </c>
      <c r="U51" s="89">
        <v>133.90259257752786</v>
      </c>
      <c r="V51" s="89">
        <v>1787.02707030077</v>
      </c>
      <c r="W51" s="89">
        <v>148.51093712170209</v>
      </c>
      <c r="X51" s="89">
        <v>2069.4405999999999</v>
      </c>
      <c r="Y51" s="159">
        <v>6.4704728696985972E-2</v>
      </c>
      <c r="Z51" s="159">
        <v>0.86353146367224554</v>
      </c>
      <c r="AB51" s="166"/>
      <c r="AC51" s="143" t="s">
        <v>411</v>
      </c>
      <c r="AD51" s="146">
        <v>27.762453828364261</v>
      </c>
      <c r="AE51" s="146">
        <v>308.95216354313254</v>
      </c>
      <c r="AF51" s="146">
        <v>354.2853826285031</v>
      </c>
      <c r="AG51" s="146">
        <v>691</v>
      </c>
      <c r="AH51" s="147">
        <v>4.0177212486778961E-2</v>
      </c>
      <c r="AI51" s="147">
        <v>0.44710877502624102</v>
      </c>
    </row>
    <row r="52" spans="1:35" x14ac:dyDescent="0.2">
      <c r="A52" s="160"/>
      <c r="B52" s="161" t="s">
        <v>175</v>
      </c>
      <c r="C52" s="89">
        <v>1231.5639830873058</v>
      </c>
      <c r="D52" s="89">
        <v>6705.2233568189404</v>
      </c>
      <c r="E52" s="89">
        <v>605.20436009375396</v>
      </c>
      <c r="F52" s="89">
        <v>8541.9917000000005</v>
      </c>
      <c r="G52" s="159">
        <v>0.14417761411396662</v>
      </c>
      <c r="H52" s="159">
        <v>0.78497188856071354</v>
      </c>
      <c r="J52" s="170"/>
      <c r="K52" s="171" t="s">
        <v>257</v>
      </c>
      <c r="L52" s="172">
        <v>698.27154062562272</v>
      </c>
      <c r="M52" s="172">
        <v>5382.0416102639792</v>
      </c>
      <c r="N52" s="172">
        <v>698.03704911039779</v>
      </c>
      <c r="O52" s="172">
        <v>6778.3501999999999</v>
      </c>
      <c r="P52" s="173">
        <v>0.10301496972310795</v>
      </c>
      <c r="Q52" s="174">
        <v>0.7940046547409102</v>
      </c>
      <c r="S52" s="160"/>
      <c r="T52" s="161" t="s">
        <v>324</v>
      </c>
      <c r="U52" s="89">
        <v>404.43243648616198</v>
      </c>
      <c r="V52" s="89">
        <v>10951.095045599706</v>
      </c>
      <c r="W52" s="89">
        <v>757.09421791413172</v>
      </c>
      <c r="X52" s="89">
        <v>12112.6217</v>
      </c>
      <c r="Y52" s="159">
        <v>3.338933936045918E-2</v>
      </c>
      <c r="Z52" s="159">
        <v>0.90410609006303788</v>
      </c>
      <c r="AB52" s="166"/>
      <c r="AC52" s="143" t="s">
        <v>412</v>
      </c>
      <c r="AD52" s="146">
        <v>733.99648583167527</v>
      </c>
      <c r="AE52" s="146">
        <v>1386.1777672113085</v>
      </c>
      <c r="AF52" s="146">
        <v>656.90414695701622</v>
      </c>
      <c r="AG52" s="146">
        <v>2777.0783999999999</v>
      </c>
      <c r="AH52" s="147">
        <v>0.26430528062573794</v>
      </c>
      <c r="AI52" s="147">
        <v>0.49914967010341105</v>
      </c>
    </row>
    <row r="53" spans="1:35" x14ac:dyDescent="0.2">
      <c r="A53" s="160"/>
      <c r="B53" s="161" t="s">
        <v>176</v>
      </c>
      <c r="C53" s="89">
        <v>508.74628792829543</v>
      </c>
      <c r="D53" s="89">
        <v>1280.2971230362291</v>
      </c>
      <c r="E53" s="89">
        <v>841.54328903547548</v>
      </c>
      <c r="F53" s="89">
        <v>2630.5866999999998</v>
      </c>
      <c r="G53" s="159">
        <v>0.19339651034056224</v>
      </c>
      <c r="H53" s="159">
        <v>0.48669641758480309</v>
      </c>
      <c r="J53" s="175" t="s">
        <v>82</v>
      </c>
      <c r="K53" s="176"/>
      <c r="L53" s="177">
        <v>3960.0867557176775</v>
      </c>
      <c r="M53" s="177">
        <v>50448.311630392978</v>
      </c>
      <c r="N53" s="177">
        <v>3440.2479138893482</v>
      </c>
      <c r="O53" s="177">
        <v>57848.6463</v>
      </c>
      <c r="P53" s="178">
        <v>6.8455996968034102E-2</v>
      </c>
      <c r="Q53" s="179">
        <v>0.87207419459343472</v>
      </c>
      <c r="S53" s="160"/>
      <c r="T53" s="161" t="s">
        <v>325</v>
      </c>
      <c r="U53" s="89">
        <v>136.11411886611185</v>
      </c>
      <c r="V53" s="89">
        <v>355.21874401218599</v>
      </c>
      <c r="W53" s="89">
        <v>148.51093712170209</v>
      </c>
      <c r="X53" s="89">
        <v>639.84379999999999</v>
      </c>
      <c r="Y53" s="159">
        <v>0.21273023020010798</v>
      </c>
      <c r="Z53" s="159">
        <v>0.55516478242375089</v>
      </c>
      <c r="AB53" s="166"/>
      <c r="AC53" s="143" t="s">
        <v>413</v>
      </c>
      <c r="AD53" s="146">
        <v>1196.5942849397907</v>
      </c>
      <c r="AE53" s="146">
        <v>3411.2976668623719</v>
      </c>
      <c r="AF53" s="146">
        <v>631.59804819783733</v>
      </c>
      <c r="AG53" s="146">
        <v>5239.4900000000007</v>
      </c>
      <c r="AH53" s="147">
        <v>0.22837991578183955</v>
      </c>
      <c r="AI53" s="147">
        <v>0.6510743730520282</v>
      </c>
    </row>
    <row r="54" spans="1:35" x14ac:dyDescent="0.2">
      <c r="A54" s="160"/>
      <c r="B54" s="161" t="s">
        <v>64</v>
      </c>
      <c r="C54" s="89">
        <v>766.46388193743519</v>
      </c>
      <c r="D54" s="89">
        <v>4006.6070848208683</v>
      </c>
      <c r="E54" s="89">
        <v>3492.0733332416967</v>
      </c>
      <c r="F54" s="89">
        <v>8265.1442999999999</v>
      </c>
      <c r="G54" s="159">
        <v>9.2734482801157536E-2</v>
      </c>
      <c r="H54" s="159">
        <v>0.48475948385085887</v>
      </c>
      <c r="J54" s="170"/>
      <c r="K54" s="171" t="s">
        <v>258</v>
      </c>
      <c r="L54" s="172">
        <v>4300.0979820014973</v>
      </c>
      <c r="M54" s="172">
        <v>9165.1717829806403</v>
      </c>
      <c r="N54" s="172">
        <v>1143.9618350178614</v>
      </c>
      <c r="O54" s="172">
        <v>14609.231599999999</v>
      </c>
      <c r="P54" s="173">
        <v>0.29434114673091344</v>
      </c>
      <c r="Q54" s="174">
        <v>0.62735481467626542</v>
      </c>
      <c r="S54" s="160"/>
      <c r="T54" s="161" t="s">
        <v>326</v>
      </c>
      <c r="U54" s="89">
        <v>285.63840000602193</v>
      </c>
      <c r="V54" s="89">
        <v>3993.0991824625985</v>
      </c>
      <c r="W54" s="89">
        <v>358.29561753137921</v>
      </c>
      <c r="X54" s="89">
        <v>4637.0331999999999</v>
      </c>
      <c r="Y54" s="159">
        <v>6.15993864365737E-2</v>
      </c>
      <c r="Z54" s="159">
        <v>0.86113232539775619</v>
      </c>
      <c r="AB54" s="166"/>
      <c r="AC54" s="143" t="s">
        <v>414</v>
      </c>
      <c r="AD54" s="146">
        <v>823.34822000380439</v>
      </c>
      <c r="AE54" s="146">
        <v>683.23753607791787</v>
      </c>
      <c r="AF54" s="146">
        <v>463.94514391827789</v>
      </c>
      <c r="AG54" s="146">
        <v>1970.5309</v>
      </c>
      <c r="AH54" s="147">
        <v>0.41783065670464969</v>
      </c>
      <c r="AI54" s="147">
        <v>0.34672764384355398</v>
      </c>
    </row>
    <row r="55" spans="1:35" x14ac:dyDescent="0.2">
      <c r="A55" s="160"/>
      <c r="B55" s="161" t="s">
        <v>177</v>
      </c>
      <c r="C55" s="89">
        <v>1727.2857682419558</v>
      </c>
      <c r="D55" s="89">
        <v>3023.2734551003105</v>
      </c>
      <c r="E55" s="89">
        <v>99.39487665773332</v>
      </c>
      <c r="F55" s="89">
        <v>4849.9540999999999</v>
      </c>
      <c r="G55" s="159">
        <v>0.35614476603849837</v>
      </c>
      <c r="H55" s="159">
        <v>0.6233612510065426</v>
      </c>
      <c r="J55" s="170"/>
      <c r="K55" s="171" t="s">
        <v>259</v>
      </c>
      <c r="L55" s="172">
        <v>4609.1830927705141</v>
      </c>
      <c r="M55" s="172">
        <v>6499.29255052809</v>
      </c>
      <c r="N55" s="172">
        <v>1052.1743567013946</v>
      </c>
      <c r="O55" s="172">
        <v>12160.649999999998</v>
      </c>
      <c r="P55" s="173">
        <v>0.37902440188398767</v>
      </c>
      <c r="Q55" s="174">
        <v>0.5344527266657696</v>
      </c>
      <c r="S55" s="160"/>
      <c r="T55" s="161" t="s">
        <v>327</v>
      </c>
      <c r="U55" s="89">
        <v>339.58615205272463</v>
      </c>
      <c r="V55" s="89">
        <v>2980.4152941943221</v>
      </c>
      <c r="W55" s="89">
        <v>654.27895375295338</v>
      </c>
      <c r="X55" s="89">
        <v>3974.2804000000006</v>
      </c>
      <c r="Y55" s="159">
        <v>8.5445946907199755E-2</v>
      </c>
      <c r="Z55" s="159">
        <v>0.74992577126523874</v>
      </c>
      <c r="AB55" s="166"/>
      <c r="AC55" s="143" t="s">
        <v>415</v>
      </c>
      <c r="AD55" s="146">
        <v>1238.1319466566176</v>
      </c>
      <c r="AE55" s="146">
        <v>1831.8348071967207</v>
      </c>
      <c r="AF55" s="146">
        <v>1438.2299461466614</v>
      </c>
      <c r="AG55" s="146">
        <v>4508.1967000000004</v>
      </c>
      <c r="AH55" s="147">
        <v>0.274640178556676</v>
      </c>
      <c r="AI55" s="147">
        <v>0.40633426824448909</v>
      </c>
    </row>
    <row r="56" spans="1:35" x14ac:dyDescent="0.2">
      <c r="A56" s="160"/>
      <c r="B56" s="161" t="s">
        <v>178</v>
      </c>
      <c r="C56" s="89">
        <v>78.380355271141994</v>
      </c>
      <c r="D56" s="89">
        <v>494.11800797737067</v>
      </c>
      <c r="E56" s="89">
        <v>704.5992367514873</v>
      </c>
      <c r="F56" s="89">
        <v>1277.0976000000001</v>
      </c>
      <c r="G56" s="159">
        <v>6.1373817687185375E-2</v>
      </c>
      <c r="H56" s="159">
        <v>0.38690700536699046</v>
      </c>
      <c r="J56" s="170"/>
      <c r="K56" s="171" t="s">
        <v>260</v>
      </c>
      <c r="L56" s="172">
        <v>5424.8481344784805</v>
      </c>
      <c r="M56" s="172">
        <v>5307.2128388276788</v>
      </c>
      <c r="N56" s="172">
        <v>1379.7107266938397</v>
      </c>
      <c r="O56" s="172">
        <v>12111.771699999999</v>
      </c>
      <c r="P56" s="173">
        <v>0.44789881025238287</v>
      </c>
      <c r="Q56" s="174">
        <v>0.43818633394713663</v>
      </c>
      <c r="S56" s="160"/>
      <c r="T56" s="161" t="s">
        <v>328</v>
      </c>
      <c r="U56" s="89">
        <v>302.04291071915463</v>
      </c>
      <c r="V56" s="89">
        <v>2074.8620122129919</v>
      </c>
      <c r="W56" s="89">
        <v>526.53877706785295</v>
      </c>
      <c r="X56" s="89">
        <v>2903.4436999999998</v>
      </c>
      <c r="Y56" s="159">
        <v>0.10402919495878452</v>
      </c>
      <c r="Z56" s="159">
        <v>0.71462105919704666</v>
      </c>
      <c r="AB56" s="166"/>
      <c r="AC56" s="143" t="s">
        <v>416</v>
      </c>
      <c r="AD56" s="146">
        <v>885.84050730238096</v>
      </c>
      <c r="AE56" s="146">
        <v>2298.8923742794909</v>
      </c>
      <c r="AF56" s="146">
        <v>1238.9444184181284</v>
      </c>
      <c r="AG56" s="146">
        <v>4423.6773000000003</v>
      </c>
      <c r="AH56" s="147">
        <v>0.20024980287381741</v>
      </c>
      <c r="AI56" s="147">
        <v>0.5196790403946262</v>
      </c>
    </row>
    <row r="57" spans="1:35" x14ac:dyDescent="0.2">
      <c r="A57" s="160"/>
      <c r="B57" s="161" t="s">
        <v>179</v>
      </c>
      <c r="C57" s="89">
        <v>1809.013572331354</v>
      </c>
      <c r="D57" s="89">
        <v>3326.0394142159112</v>
      </c>
      <c r="E57" s="89">
        <v>1556.082013452736</v>
      </c>
      <c r="F57" s="89">
        <v>6691.1350000000011</v>
      </c>
      <c r="G57" s="159">
        <v>0.27035974798466234</v>
      </c>
      <c r="H57" s="159">
        <v>0.49708149876155699</v>
      </c>
      <c r="J57" s="170"/>
      <c r="K57" s="171" t="s">
        <v>261</v>
      </c>
      <c r="L57" s="172">
        <v>3311.0513521382645</v>
      </c>
      <c r="M57" s="172">
        <v>3324.8171473502393</v>
      </c>
      <c r="N57" s="172">
        <v>844.4448005114956</v>
      </c>
      <c r="O57" s="172">
        <v>7480.3132999999998</v>
      </c>
      <c r="P57" s="173">
        <v>0.44263538428774962</v>
      </c>
      <c r="Q57" s="174">
        <v>0.44447565416146934</v>
      </c>
      <c r="S57" s="160"/>
      <c r="T57" s="161" t="s">
        <v>329</v>
      </c>
      <c r="U57" s="89">
        <v>191.90894306343779</v>
      </c>
      <c r="V57" s="89">
        <v>2257.2304738938133</v>
      </c>
      <c r="W57" s="89">
        <v>239.90228304274956</v>
      </c>
      <c r="X57" s="89">
        <v>2689.0417000000007</v>
      </c>
      <c r="Y57" s="159">
        <v>7.1367038697628879E-2</v>
      </c>
      <c r="Z57" s="159">
        <v>0.83941817410039155</v>
      </c>
      <c r="AB57" s="166"/>
      <c r="AC57" s="143" t="s">
        <v>417</v>
      </c>
      <c r="AD57" s="146">
        <v>1259.0784941896429</v>
      </c>
      <c r="AE57" s="146">
        <v>1334.7435225224995</v>
      </c>
      <c r="AF57" s="146">
        <v>770.74098328785726</v>
      </c>
      <c r="AG57" s="146">
        <v>3364.5630000000001</v>
      </c>
      <c r="AH57" s="147">
        <v>0.3742175415320334</v>
      </c>
      <c r="AI57" s="147">
        <v>0.39670635459122017</v>
      </c>
    </row>
    <row r="58" spans="1:35" x14ac:dyDescent="0.2">
      <c r="A58" s="160"/>
      <c r="B58" s="161" t="s">
        <v>180</v>
      </c>
      <c r="C58" s="89">
        <v>527.03657645794624</v>
      </c>
      <c r="D58" s="89">
        <v>1564.5854301294714</v>
      </c>
      <c r="E58" s="89">
        <v>354.50839341258217</v>
      </c>
      <c r="F58" s="89">
        <v>2446.1304</v>
      </c>
      <c r="G58" s="159">
        <v>0.21545726934996853</v>
      </c>
      <c r="H58" s="159">
        <v>0.63961652662894486</v>
      </c>
      <c r="J58" s="170"/>
      <c r="K58" s="171" t="s">
        <v>262</v>
      </c>
      <c r="L58" s="172">
        <v>3848.705014527392</v>
      </c>
      <c r="M58" s="172">
        <v>8937.9770377940185</v>
      </c>
      <c r="N58" s="172">
        <v>889.85544767858983</v>
      </c>
      <c r="O58" s="172">
        <v>13676.537499999999</v>
      </c>
      <c r="P58" s="173">
        <v>0.28140931244676459</v>
      </c>
      <c r="Q58" s="174">
        <v>0.65352630647881593</v>
      </c>
      <c r="S58" s="160"/>
      <c r="T58" s="161" t="s">
        <v>330</v>
      </c>
      <c r="U58" s="89">
        <v>330.3740186066974</v>
      </c>
      <c r="V58" s="89">
        <v>3052.6050840936864</v>
      </c>
      <c r="W58" s="89">
        <v>442.41719729961608</v>
      </c>
      <c r="X58" s="89">
        <v>3825.3962999999999</v>
      </c>
      <c r="Y58" s="159">
        <v>8.6363344526342908E-2</v>
      </c>
      <c r="Z58" s="159">
        <v>0.79798401124968055</v>
      </c>
      <c r="AB58" s="185" t="s">
        <v>104</v>
      </c>
      <c r="AC58" s="186"/>
      <c r="AD58" s="187">
        <v>7417.1754736993717</v>
      </c>
      <c r="AE58" s="187">
        <v>12858.698885083657</v>
      </c>
      <c r="AF58" s="187">
        <v>7232.2721412169722</v>
      </c>
      <c r="AG58" s="187">
        <v>27508.146500000003</v>
      </c>
      <c r="AH58" s="188">
        <v>0.26963559590244918</v>
      </c>
      <c r="AI58" s="188">
        <v>0.46745057450830629</v>
      </c>
    </row>
    <row r="59" spans="1:35" x14ac:dyDescent="0.2">
      <c r="A59" s="160"/>
      <c r="B59" s="161" t="s">
        <v>181</v>
      </c>
      <c r="C59" s="89">
        <v>2824.147702624216</v>
      </c>
      <c r="D59" s="89">
        <v>6559.1701137924092</v>
      </c>
      <c r="E59" s="89">
        <v>514.6445835833747</v>
      </c>
      <c r="F59" s="89">
        <v>9897.9623999999985</v>
      </c>
      <c r="G59" s="159">
        <v>0.2853261700230561</v>
      </c>
      <c r="H59" s="159">
        <v>0.66267882708792769</v>
      </c>
      <c r="J59" s="170"/>
      <c r="K59" s="171" t="s">
        <v>83</v>
      </c>
      <c r="L59" s="172">
        <v>9762.4843827658224</v>
      </c>
      <c r="M59" s="172">
        <v>6437.49021471998</v>
      </c>
      <c r="N59" s="172">
        <v>2261.8367025142006</v>
      </c>
      <c r="O59" s="172">
        <v>18461.811300000001</v>
      </c>
      <c r="P59" s="173">
        <v>0.52879342249402261</v>
      </c>
      <c r="Q59" s="174">
        <v>0.34869223339532129</v>
      </c>
      <c r="S59" s="160"/>
      <c r="T59" s="161" t="s">
        <v>331</v>
      </c>
      <c r="U59" s="89">
        <v>225.56928377129097</v>
      </c>
      <c r="V59" s="89">
        <v>4722.4161143043884</v>
      </c>
      <c r="W59" s="89">
        <v>376.98930192432073</v>
      </c>
      <c r="X59" s="89">
        <v>5324.9747000000007</v>
      </c>
      <c r="Y59" s="159">
        <v>4.2360630139949951E-2</v>
      </c>
      <c r="Z59" s="159">
        <v>0.88684292045638979</v>
      </c>
      <c r="AB59" s="166"/>
      <c r="AC59" s="143" t="s">
        <v>418</v>
      </c>
      <c r="AD59" s="146">
        <v>797.50873364026097</v>
      </c>
      <c r="AE59" s="146">
        <v>7048.4683862341499</v>
      </c>
      <c r="AF59" s="146">
        <v>12.21320012558656</v>
      </c>
      <c r="AG59" s="146">
        <v>7858.1903199999979</v>
      </c>
      <c r="AH59" s="147">
        <v>0.10148758189407929</v>
      </c>
      <c r="AI59" s="147">
        <v>0.89695821801299302</v>
      </c>
    </row>
    <row r="60" spans="1:35" x14ac:dyDescent="0.2">
      <c r="A60" s="160"/>
      <c r="B60" s="161" t="s">
        <v>182</v>
      </c>
      <c r="C60" s="89">
        <v>1811.7388857315077</v>
      </c>
      <c r="D60" s="89">
        <v>4725.3012800220231</v>
      </c>
      <c r="E60" s="89">
        <v>554.40253424646801</v>
      </c>
      <c r="F60" s="89">
        <v>7091.4426999999996</v>
      </c>
      <c r="G60" s="159">
        <v>0.2554824120247785</v>
      </c>
      <c r="H60" s="159">
        <v>0.66633849837382497</v>
      </c>
      <c r="J60" s="170"/>
      <c r="K60" s="171" t="s">
        <v>263</v>
      </c>
      <c r="L60" s="172">
        <v>1440.5395175279236</v>
      </c>
      <c r="M60" s="172">
        <v>3334.6655687631737</v>
      </c>
      <c r="N60" s="172">
        <v>342.9953137089027</v>
      </c>
      <c r="O60" s="172">
        <v>5118.2003999999997</v>
      </c>
      <c r="P60" s="173">
        <v>0.28145430130635835</v>
      </c>
      <c r="Q60" s="174">
        <v>0.65153087182033242</v>
      </c>
      <c r="S60" s="160"/>
      <c r="T60" s="161" t="s">
        <v>332</v>
      </c>
      <c r="U60" s="89">
        <v>267.05406037510198</v>
      </c>
      <c r="V60" s="89">
        <v>1686.7406698148222</v>
      </c>
      <c r="W60" s="89">
        <v>561.84906981007578</v>
      </c>
      <c r="X60" s="89">
        <v>2515.6437999999998</v>
      </c>
      <c r="Y60" s="159">
        <v>0.10615734245647257</v>
      </c>
      <c r="Z60" s="159">
        <v>0.67050059703000175</v>
      </c>
      <c r="AB60" s="166"/>
      <c r="AC60" s="143" t="s">
        <v>419</v>
      </c>
      <c r="AD60" s="146">
        <v>7228.6715986727286</v>
      </c>
      <c r="AE60" s="146">
        <v>18134.525740124187</v>
      </c>
      <c r="AF60" s="146">
        <v>2710.3126612030837</v>
      </c>
      <c r="AG60" s="146">
        <v>28073.509999999995</v>
      </c>
      <c r="AH60" s="147">
        <v>0.25749083740055057</v>
      </c>
      <c r="AI60" s="147">
        <v>0.64596574279896568</v>
      </c>
    </row>
    <row r="61" spans="1:35" x14ac:dyDescent="0.2">
      <c r="A61" s="160"/>
      <c r="B61" s="161" t="s">
        <v>183</v>
      </c>
      <c r="C61" s="89">
        <v>1941.3887929334705</v>
      </c>
      <c r="D61" s="89">
        <v>5560.0098350370963</v>
      </c>
      <c r="E61" s="89">
        <v>1320.8474720294339</v>
      </c>
      <c r="F61" s="89">
        <v>8822.2461000000003</v>
      </c>
      <c r="G61" s="159">
        <v>0.22005606859385507</v>
      </c>
      <c r="H61" s="159">
        <v>0.63022610931666212</v>
      </c>
      <c r="J61" s="175" t="s">
        <v>83</v>
      </c>
      <c r="K61" s="176"/>
      <c r="L61" s="177">
        <v>32697.422016804052</v>
      </c>
      <c r="M61" s="177">
        <v>43006.114600369656</v>
      </c>
      <c r="N61" s="177">
        <v>7914.9791828262842</v>
      </c>
      <c r="O61" s="177">
        <v>83618.515799999979</v>
      </c>
      <c r="P61" s="178">
        <v>0.39103088238267991</v>
      </c>
      <c r="Q61" s="179">
        <v>0.51431329758629452</v>
      </c>
      <c r="S61" s="162" t="s">
        <v>91</v>
      </c>
      <c r="T61" s="163"/>
      <c r="U61" s="164">
        <v>2616.9553037231321</v>
      </c>
      <c r="V61" s="164">
        <v>33860.37730369038</v>
      </c>
      <c r="W61" s="164">
        <v>4214.3872925864835</v>
      </c>
      <c r="X61" s="164">
        <v>40691.719899999996</v>
      </c>
      <c r="Y61" s="165">
        <v>6.4311739836858853E-2</v>
      </c>
      <c r="Z61" s="165">
        <v>0.83211959059244345</v>
      </c>
      <c r="AB61" s="166"/>
      <c r="AC61" s="143" t="s">
        <v>420</v>
      </c>
      <c r="AD61" s="146">
        <v>2928.5413112575284</v>
      </c>
      <c r="AE61" s="146">
        <v>11696.115331338382</v>
      </c>
      <c r="AF61" s="146">
        <v>2340.8633574040905</v>
      </c>
      <c r="AG61" s="146">
        <v>16965.52</v>
      </c>
      <c r="AH61" s="147">
        <v>0.17261724434367637</v>
      </c>
      <c r="AI61" s="147">
        <v>0.68940505987074852</v>
      </c>
    </row>
    <row r="62" spans="1:35" x14ac:dyDescent="0.2">
      <c r="A62" s="162" t="s">
        <v>64</v>
      </c>
      <c r="B62" s="163"/>
      <c r="C62" s="164">
        <v>13406.468767749306</v>
      </c>
      <c r="D62" s="164">
        <v>38120.708689334046</v>
      </c>
      <c r="E62" s="164">
        <v>10817.475742916642</v>
      </c>
      <c r="F62" s="164">
        <v>62344.653199999993</v>
      </c>
      <c r="G62" s="165">
        <v>0.21503798769626178</v>
      </c>
      <c r="H62" s="165">
        <v>0.61145113065339896</v>
      </c>
      <c r="J62" s="170"/>
      <c r="K62" s="171" t="s">
        <v>264</v>
      </c>
      <c r="L62" s="172">
        <v>5328.8539534598258</v>
      </c>
      <c r="M62" s="172">
        <v>13989.252245411395</v>
      </c>
      <c r="N62" s="172">
        <v>285.89380112877927</v>
      </c>
      <c r="O62" s="172">
        <v>19604</v>
      </c>
      <c r="P62" s="173">
        <v>0.27182482929299256</v>
      </c>
      <c r="Q62" s="174">
        <v>0.71359172849476615</v>
      </c>
      <c r="S62" s="160"/>
      <c r="T62" s="161" t="s">
        <v>333</v>
      </c>
      <c r="U62" s="89">
        <v>2558.9000204830613</v>
      </c>
      <c r="V62" s="89">
        <v>5419.1554520420868</v>
      </c>
      <c r="W62" s="89">
        <v>783.34322747485101</v>
      </c>
      <c r="X62" s="89">
        <v>8761.3986999999997</v>
      </c>
      <c r="Y62" s="159">
        <v>0.29206524073411488</v>
      </c>
      <c r="Z62" s="159">
        <v>0.61852629215950272</v>
      </c>
      <c r="AB62" s="185" t="s">
        <v>105</v>
      </c>
      <c r="AC62" s="186"/>
      <c r="AD62" s="187">
        <v>10954.34992201925</v>
      </c>
      <c r="AE62" s="187">
        <v>36879.481179247989</v>
      </c>
      <c r="AF62" s="187">
        <v>5063.389218732761</v>
      </c>
      <c r="AG62" s="187">
        <v>52897.220319999993</v>
      </c>
      <c r="AH62" s="188">
        <v>0.20708743967549278</v>
      </c>
      <c r="AI62" s="188">
        <v>0.69719128824060661</v>
      </c>
    </row>
    <row r="63" spans="1:35" x14ac:dyDescent="0.2">
      <c r="A63" s="160"/>
      <c r="B63" s="161" t="s">
        <v>184</v>
      </c>
      <c r="C63" s="89">
        <v>1168.3156326680405</v>
      </c>
      <c r="D63" s="89">
        <v>4220.9954107929807</v>
      </c>
      <c r="E63" s="89">
        <v>356.01185653897875</v>
      </c>
      <c r="F63" s="89">
        <v>5745.3228999999992</v>
      </c>
      <c r="G63" s="159">
        <v>0.20335073467638184</v>
      </c>
      <c r="H63" s="159">
        <v>0.73468375655491558</v>
      </c>
      <c r="J63" s="170"/>
      <c r="K63" s="171" t="s">
        <v>265</v>
      </c>
      <c r="L63" s="172">
        <v>3765.815558726149</v>
      </c>
      <c r="M63" s="172">
        <v>7731.5866845162636</v>
      </c>
      <c r="N63" s="172">
        <v>1182.184656757589</v>
      </c>
      <c r="O63" s="172">
        <v>12679.586900000002</v>
      </c>
      <c r="P63" s="173">
        <v>0.29699828459917321</v>
      </c>
      <c r="Q63" s="174">
        <v>0.60976644945083047</v>
      </c>
      <c r="S63" s="160"/>
      <c r="T63" s="161" t="s">
        <v>334</v>
      </c>
      <c r="U63" s="89">
        <v>2504.5845381576009</v>
      </c>
      <c r="V63" s="89">
        <v>10346.164035418162</v>
      </c>
      <c r="W63" s="89">
        <v>705.7567264242391</v>
      </c>
      <c r="X63" s="89">
        <v>13556.505300000001</v>
      </c>
      <c r="Y63" s="159">
        <v>0.18475148887800757</v>
      </c>
      <c r="Z63" s="159">
        <v>0.76318813783211237</v>
      </c>
      <c r="AB63" s="166"/>
      <c r="AC63" s="143" t="s">
        <v>421</v>
      </c>
      <c r="AD63" s="146">
        <v>228.98692996864594</v>
      </c>
      <c r="AE63" s="146">
        <v>2451.3299533320014</v>
      </c>
      <c r="AF63" s="146">
        <v>766.91461669935279</v>
      </c>
      <c r="AG63" s="146">
        <v>3447.2315000000003</v>
      </c>
      <c r="AH63" s="147">
        <v>6.6426327900706961E-2</v>
      </c>
      <c r="AI63" s="147">
        <v>0.7111010540870264</v>
      </c>
    </row>
    <row r="64" spans="1:35" x14ac:dyDescent="0.2">
      <c r="A64" s="160"/>
      <c r="B64" s="161" t="s">
        <v>185</v>
      </c>
      <c r="C64" s="89">
        <v>125.97322299571245</v>
      </c>
      <c r="D64" s="89">
        <v>457.8890303800253</v>
      </c>
      <c r="E64" s="89">
        <v>67.719646624262268</v>
      </c>
      <c r="F64" s="89">
        <v>651.58190000000002</v>
      </c>
      <c r="G64" s="159">
        <v>0.19333444191085181</v>
      </c>
      <c r="H64" s="159">
        <v>0.70273442276408427</v>
      </c>
      <c r="J64" s="170"/>
      <c r="K64" s="171" t="s">
        <v>266</v>
      </c>
      <c r="L64" s="172">
        <v>8103.1318251300872</v>
      </c>
      <c r="M64" s="172">
        <v>7125.6945493690355</v>
      </c>
      <c r="N64" s="172">
        <v>2468.2471255008759</v>
      </c>
      <c r="O64" s="172">
        <v>17697.073499999999</v>
      </c>
      <c r="P64" s="173">
        <v>0.45787976329137625</v>
      </c>
      <c r="Q64" s="174">
        <v>0.40264818640036931</v>
      </c>
      <c r="S64" s="160"/>
      <c r="T64" s="161" t="s">
        <v>335</v>
      </c>
      <c r="U64" s="89">
        <v>879.75258310874494</v>
      </c>
      <c r="V64" s="89">
        <v>5019.7278363295063</v>
      </c>
      <c r="W64" s="89">
        <v>343.99798056174836</v>
      </c>
      <c r="X64" s="89">
        <v>6243.4784000000009</v>
      </c>
      <c r="Y64" s="159">
        <v>0.14090744401530161</v>
      </c>
      <c r="Z64" s="159">
        <v>0.80399538762390943</v>
      </c>
      <c r="AB64" s="166"/>
      <c r="AC64" s="143" t="s">
        <v>422</v>
      </c>
      <c r="AD64" s="146">
        <v>405.61629434488458</v>
      </c>
      <c r="AE64" s="146">
        <v>5200.3021967350887</v>
      </c>
      <c r="AF64" s="146">
        <v>2295.5125089200274</v>
      </c>
      <c r="AG64" s="146">
        <v>7901.4309999999996</v>
      </c>
      <c r="AH64" s="147">
        <v>5.1334536028332663E-2</v>
      </c>
      <c r="AI64" s="147">
        <v>0.65814688462572024</v>
      </c>
    </row>
    <row r="65" spans="1:35" x14ac:dyDescent="0.2">
      <c r="A65" s="160"/>
      <c r="B65" s="161" t="s">
        <v>186</v>
      </c>
      <c r="C65" s="89">
        <v>2875.440499313836</v>
      </c>
      <c r="D65" s="89">
        <v>7556.1673376124772</v>
      </c>
      <c r="E65" s="89">
        <v>2087.6999630736855</v>
      </c>
      <c r="F65" s="89">
        <v>12519.307799999999</v>
      </c>
      <c r="G65" s="159">
        <v>0.22968046997884631</v>
      </c>
      <c r="H65" s="159">
        <v>0.60356111202989016</v>
      </c>
      <c r="J65" s="170"/>
      <c r="K65" s="171" t="s">
        <v>267</v>
      </c>
      <c r="L65" s="172">
        <v>8509.4674903633095</v>
      </c>
      <c r="M65" s="172">
        <v>3718.2597348316085</v>
      </c>
      <c r="N65" s="172">
        <v>2251.2987748050818</v>
      </c>
      <c r="O65" s="172">
        <v>14479.026</v>
      </c>
      <c r="P65" s="173">
        <v>0.58770993921575321</v>
      </c>
      <c r="Q65" s="174">
        <v>0.25680316720417579</v>
      </c>
      <c r="S65" s="160"/>
      <c r="T65" s="161" t="s">
        <v>336</v>
      </c>
      <c r="U65" s="89">
        <v>584.21807737545475</v>
      </c>
      <c r="V65" s="89">
        <v>2045.2222171873395</v>
      </c>
      <c r="W65" s="89">
        <v>134.60790543720589</v>
      </c>
      <c r="X65" s="89">
        <v>2764.0482000000002</v>
      </c>
      <c r="Y65" s="159">
        <v>0.21136320176162438</v>
      </c>
      <c r="Z65" s="159">
        <v>0.7399372475441417</v>
      </c>
      <c r="AB65" s="166"/>
      <c r="AC65" s="143" t="s">
        <v>423</v>
      </c>
      <c r="AD65" s="146">
        <v>1106.574889785393</v>
      </c>
      <c r="AE65" s="146">
        <v>5106.2685874924591</v>
      </c>
      <c r="AF65" s="146">
        <v>1237.7353227221479</v>
      </c>
      <c r="AG65" s="146">
        <v>7450.5788000000011</v>
      </c>
      <c r="AH65" s="147">
        <v>0.14852200338923907</v>
      </c>
      <c r="AI65" s="147">
        <v>0.68535193366352398</v>
      </c>
    </row>
    <row r="66" spans="1:35" x14ac:dyDescent="0.2">
      <c r="A66" s="160"/>
      <c r="B66" s="161" t="s">
        <v>65</v>
      </c>
      <c r="C66" s="89">
        <v>699.23058985111879</v>
      </c>
      <c r="D66" s="89">
        <v>1985.595729453481</v>
      </c>
      <c r="E66" s="89">
        <v>258.30208069540032</v>
      </c>
      <c r="F66" s="89">
        <v>2943.1284000000001</v>
      </c>
      <c r="G66" s="159">
        <v>0.23758072867331198</v>
      </c>
      <c r="H66" s="159">
        <v>0.67465480930206134</v>
      </c>
      <c r="J66" s="170"/>
      <c r="K66" s="171" t="s">
        <v>268</v>
      </c>
      <c r="L66" s="172">
        <v>7809.2007637198931</v>
      </c>
      <c r="M66" s="172">
        <v>20007.050339683643</v>
      </c>
      <c r="N66" s="172">
        <v>1581.148996596464</v>
      </c>
      <c r="O66" s="172">
        <v>29397.400099999999</v>
      </c>
      <c r="P66" s="173">
        <v>0.2656425648919849</v>
      </c>
      <c r="Q66" s="174">
        <v>0.68057210064925588</v>
      </c>
      <c r="S66" s="162" t="s">
        <v>92</v>
      </c>
      <c r="T66" s="163"/>
      <c r="U66" s="164">
        <v>6527.6910643101273</v>
      </c>
      <c r="V66" s="164">
        <v>22830.033695791833</v>
      </c>
      <c r="W66" s="164">
        <v>1967.7058398980444</v>
      </c>
      <c r="X66" s="164">
        <v>31325.430600000003</v>
      </c>
      <c r="Y66" s="165">
        <v>0.20838312320948996</v>
      </c>
      <c r="Z66" s="165">
        <v>0.72880191137075168</v>
      </c>
      <c r="AB66" s="166"/>
      <c r="AC66" s="143" t="s">
        <v>424</v>
      </c>
      <c r="AD66" s="146">
        <v>1206.3655160756502</v>
      </c>
      <c r="AE66" s="146">
        <v>2966.5080835794861</v>
      </c>
      <c r="AF66" s="146">
        <v>1156.1264003448632</v>
      </c>
      <c r="AG66" s="146">
        <v>5329</v>
      </c>
      <c r="AH66" s="147">
        <v>0.22637746595527308</v>
      </c>
      <c r="AI66" s="147">
        <v>0.55667256212788252</v>
      </c>
    </row>
    <row r="67" spans="1:35" x14ac:dyDescent="0.2">
      <c r="A67" s="160"/>
      <c r="B67" s="161" t="s">
        <v>187</v>
      </c>
      <c r="C67" s="89">
        <v>2857.3694710585305</v>
      </c>
      <c r="D67" s="89">
        <v>8591.8336508844786</v>
      </c>
      <c r="E67" s="89">
        <v>669.45707805699271</v>
      </c>
      <c r="F67" s="89">
        <v>12118.660200000002</v>
      </c>
      <c r="G67" s="159">
        <v>0.23578262150287291</v>
      </c>
      <c r="H67" s="159">
        <v>0.7089755392996725</v>
      </c>
      <c r="J67" s="170"/>
      <c r="K67" s="171" t="s">
        <v>269</v>
      </c>
      <c r="L67" s="172">
        <v>1617.7132625693555</v>
      </c>
      <c r="M67" s="172">
        <v>14747.82432932673</v>
      </c>
      <c r="N67" s="172">
        <v>16.546908103916486</v>
      </c>
      <c r="O67" s="172">
        <v>16382.084500000003</v>
      </c>
      <c r="P67" s="173">
        <v>9.8748926766270506E-2</v>
      </c>
      <c r="Q67" s="174">
        <v>0.90024101202302598</v>
      </c>
      <c r="S67" s="160"/>
      <c r="T67" s="161" t="s">
        <v>337</v>
      </c>
      <c r="U67" s="89">
        <v>744.95114650866708</v>
      </c>
      <c r="V67" s="89">
        <v>2253.4651486903276</v>
      </c>
      <c r="W67" s="89">
        <v>491.80590480100568</v>
      </c>
      <c r="X67" s="89">
        <v>3490.2222000000002</v>
      </c>
      <c r="Y67" s="159">
        <v>0.21343946139264916</v>
      </c>
      <c r="Z67" s="159">
        <v>0.6456509126239377</v>
      </c>
      <c r="AB67" s="166"/>
      <c r="AC67" s="143" t="s">
        <v>425</v>
      </c>
      <c r="AD67" s="146">
        <v>656.36576558845309</v>
      </c>
      <c r="AE67" s="146">
        <v>1550.6624963856066</v>
      </c>
      <c r="AF67" s="146">
        <v>1270.1696380259405</v>
      </c>
      <c r="AG67" s="146">
        <v>3477.1979000000001</v>
      </c>
      <c r="AH67" s="147">
        <v>0.18876284423974057</v>
      </c>
      <c r="AI67" s="147">
        <v>0.44595175223866507</v>
      </c>
    </row>
    <row r="68" spans="1:35" x14ac:dyDescent="0.2">
      <c r="A68" s="162" t="s">
        <v>65</v>
      </c>
      <c r="B68" s="163"/>
      <c r="C68" s="164">
        <v>7726.3294158872377</v>
      </c>
      <c r="D68" s="164">
        <v>22812.481159123443</v>
      </c>
      <c r="E68" s="164">
        <v>3439.1906249893195</v>
      </c>
      <c r="F68" s="164">
        <v>33978.001199999999</v>
      </c>
      <c r="G68" s="165">
        <v>0.227392110866346</v>
      </c>
      <c r="H68" s="165">
        <v>0.67138973316427586</v>
      </c>
      <c r="J68" s="170"/>
      <c r="K68" s="171" t="s">
        <v>270</v>
      </c>
      <c r="L68" s="172">
        <v>8282.5176489200039</v>
      </c>
      <c r="M68" s="172">
        <v>7278.6411575768889</v>
      </c>
      <c r="N68" s="172">
        <v>1937.8267935031085</v>
      </c>
      <c r="O68" s="172">
        <v>17498.9856</v>
      </c>
      <c r="P68" s="173">
        <v>0.47331415878872451</v>
      </c>
      <c r="Q68" s="174">
        <v>0.41594646249533967</v>
      </c>
      <c r="S68" s="160"/>
      <c r="T68" s="161" t="s">
        <v>338</v>
      </c>
      <c r="U68" s="89">
        <v>1335.0642064288313</v>
      </c>
      <c r="V68" s="89">
        <v>7459.4520383594136</v>
      </c>
      <c r="W68" s="89">
        <v>634.31175521175464</v>
      </c>
      <c r="X68" s="89">
        <v>9428.8279999999995</v>
      </c>
      <c r="Y68" s="159">
        <v>0.14159386579422506</v>
      </c>
      <c r="Z68" s="159">
        <v>0.79113247567559974</v>
      </c>
      <c r="AB68" s="166"/>
      <c r="AC68" s="143" t="s">
        <v>426</v>
      </c>
      <c r="AD68" s="146">
        <v>584.53250424136286</v>
      </c>
      <c r="AE68" s="146">
        <v>3589.9649261009426</v>
      </c>
      <c r="AF68" s="146">
        <v>824.45936965769431</v>
      </c>
      <c r="AG68" s="146">
        <v>4998.9567999999999</v>
      </c>
      <c r="AH68" s="147">
        <v>0.11693089731068748</v>
      </c>
      <c r="AI68" s="147">
        <v>0.71814281853784823</v>
      </c>
    </row>
    <row r="69" spans="1:35" x14ac:dyDescent="0.2">
      <c r="A69" s="160"/>
      <c r="B69" s="161" t="s">
        <v>188</v>
      </c>
      <c r="C69" s="89">
        <v>434.1465092936304</v>
      </c>
      <c r="D69" s="89">
        <v>5118.4809014168222</v>
      </c>
      <c r="E69" s="89">
        <v>1537.1156892895478</v>
      </c>
      <c r="F69" s="89">
        <v>7089.7431000000006</v>
      </c>
      <c r="G69" s="159">
        <v>6.123585906711209E-2</v>
      </c>
      <c r="H69" s="159">
        <v>0.72195576471830436</v>
      </c>
      <c r="J69" s="170"/>
      <c r="K69" s="171" t="s">
        <v>271</v>
      </c>
      <c r="L69" s="172">
        <v>14691.77178074814</v>
      </c>
      <c r="M69" s="172">
        <v>20157.572385198997</v>
      </c>
      <c r="N69" s="172">
        <v>3086.9176340528643</v>
      </c>
      <c r="O69" s="172">
        <v>37936.2618</v>
      </c>
      <c r="P69" s="173">
        <v>0.38727515795317874</v>
      </c>
      <c r="Q69" s="174">
        <v>0.53135368190650234</v>
      </c>
      <c r="S69" s="160"/>
      <c r="T69" s="161" t="s">
        <v>339</v>
      </c>
      <c r="U69" s="89">
        <v>1217.4928686898004</v>
      </c>
      <c r="V69" s="89">
        <v>4363.7035749888928</v>
      </c>
      <c r="W69" s="89">
        <v>1149.6900563213053</v>
      </c>
      <c r="X69" s="89">
        <v>6730.8864999999987</v>
      </c>
      <c r="Y69" s="159">
        <v>0.18088150330417851</v>
      </c>
      <c r="Z69" s="159">
        <v>0.64831037857923968</v>
      </c>
      <c r="AB69" s="166"/>
      <c r="AC69" s="143" t="s">
        <v>427</v>
      </c>
      <c r="AD69" s="146">
        <v>1019.6442140018204</v>
      </c>
      <c r="AE69" s="146">
        <v>3308.1271031115589</v>
      </c>
      <c r="AF69" s="146">
        <v>1789.1186828866209</v>
      </c>
      <c r="AG69" s="146">
        <v>6116.89</v>
      </c>
      <c r="AH69" s="147">
        <v>0.16669324019261755</v>
      </c>
      <c r="AI69" s="147">
        <v>0.54081847198683619</v>
      </c>
    </row>
    <row r="70" spans="1:35" x14ac:dyDescent="0.2">
      <c r="A70" s="160"/>
      <c r="B70" s="161" t="s">
        <v>66</v>
      </c>
      <c r="C70" s="89">
        <v>447.15357619228087</v>
      </c>
      <c r="D70" s="89">
        <v>5518.8607624386887</v>
      </c>
      <c r="E70" s="89">
        <v>1324.9101613690309</v>
      </c>
      <c r="F70" s="89">
        <v>7290.924500000001</v>
      </c>
      <c r="G70" s="159">
        <v>6.133016137970991E-2</v>
      </c>
      <c r="H70" s="159">
        <v>0.75694937760481373</v>
      </c>
      <c r="J70" s="170"/>
      <c r="K70" s="171" t="s">
        <v>272</v>
      </c>
      <c r="L70" s="172">
        <v>4418.3357819390521</v>
      </c>
      <c r="M70" s="172">
        <v>11836.493485722824</v>
      </c>
      <c r="N70" s="172">
        <v>372.30543233812097</v>
      </c>
      <c r="O70" s="172">
        <v>16627.134699999999</v>
      </c>
      <c r="P70" s="173">
        <v>0.26573043772473032</v>
      </c>
      <c r="Q70" s="174">
        <v>0.71187812568348441</v>
      </c>
      <c r="S70" s="160"/>
      <c r="T70" s="161" t="s">
        <v>340</v>
      </c>
      <c r="U70" s="89">
        <v>307.16937116654003</v>
      </c>
      <c r="V70" s="89">
        <v>2514.5033757981455</v>
      </c>
      <c r="W70" s="89">
        <v>9.6432530353138368</v>
      </c>
      <c r="X70" s="89">
        <v>2831.3159999999998</v>
      </c>
      <c r="Y70" s="159">
        <v>0.10848996408968128</v>
      </c>
      <c r="Z70" s="159">
        <v>0.88810410981965482</v>
      </c>
      <c r="AB70" s="166"/>
      <c r="AC70" s="143" t="s">
        <v>428</v>
      </c>
      <c r="AD70" s="146">
        <v>1038.1519935103224</v>
      </c>
      <c r="AE70" s="146">
        <v>2865.4233166887329</v>
      </c>
      <c r="AF70" s="146">
        <v>1304.6964898009453</v>
      </c>
      <c r="AG70" s="146">
        <v>5208.2718000000004</v>
      </c>
      <c r="AH70" s="147">
        <v>0.19932753768924316</v>
      </c>
      <c r="AI70" s="147">
        <v>0.55016777670641781</v>
      </c>
    </row>
    <row r="71" spans="1:35" x14ac:dyDescent="0.2">
      <c r="A71" s="162" t="s">
        <v>66</v>
      </c>
      <c r="B71" s="163"/>
      <c r="C71" s="164">
        <v>880.97314864216219</v>
      </c>
      <c r="D71" s="164">
        <v>10637.668600699259</v>
      </c>
      <c r="E71" s="164">
        <v>2862.0258506585787</v>
      </c>
      <c r="F71" s="164">
        <v>14380.667599999997</v>
      </c>
      <c r="G71" s="165">
        <v>6.1260935385375456E-2</v>
      </c>
      <c r="H71" s="165">
        <v>0.73972008091608077</v>
      </c>
      <c r="J71" s="175" t="s">
        <v>84</v>
      </c>
      <c r="K71" s="176"/>
      <c r="L71" s="177">
        <v>62526.939185412768</v>
      </c>
      <c r="M71" s="177">
        <v>106592.24379180043</v>
      </c>
      <c r="N71" s="177">
        <v>13182.3701227868</v>
      </c>
      <c r="O71" s="177">
        <v>182301.55310000002</v>
      </c>
      <c r="P71" s="178">
        <v>0.34298632196026396</v>
      </c>
      <c r="Q71" s="179">
        <v>0.58470288365195733</v>
      </c>
      <c r="S71" s="160"/>
      <c r="T71" s="161" t="s">
        <v>341</v>
      </c>
      <c r="U71" s="89">
        <v>1023.0138629585742</v>
      </c>
      <c r="V71" s="89">
        <v>3106.1269707126457</v>
      </c>
      <c r="W71" s="89">
        <v>969.68266632878033</v>
      </c>
      <c r="X71" s="89">
        <v>5098.8235000000004</v>
      </c>
      <c r="Y71" s="159">
        <v>0.20063723777820003</v>
      </c>
      <c r="Z71" s="159">
        <v>0.60918503468744223</v>
      </c>
      <c r="AB71" s="166"/>
      <c r="AC71" s="143" t="s">
        <v>429</v>
      </c>
      <c r="AD71" s="146">
        <v>693.01404443487797</v>
      </c>
      <c r="AE71" s="146">
        <v>2288.5987742067009</v>
      </c>
      <c r="AF71" s="146">
        <v>609.97438135842106</v>
      </c>
      <c r="AG71" s="146">
        <v>3591.5871999999999</v>
      </c>
      <c r="AH71" s="147">
        <v>0.19295481519559876</v>
      </c>
      <c r="AI71" s="147">
        <v>0.63721097296668749</v>
      </c>
    </row>
    <row r="72" spans="1:35" x14ac:dyDescent="0.2">
      <c r="A72" s="160"/>
      <c r="B72" s="161" t="s">
        <v>189</v>
      </c>
      <c r="C72" s="89">
        <v>1446.6831752338842</v>
      </c>
      <c r="D72" s="89">
        <v>7564.450318942645</v>
      </c>
      <c r="E72" s="89">
        <v>353.71760582347031</v>
      </c>
      <c r="F72" s="89">
        <v>9364.8510999999999</v>
      </c>
      <c r="G72" s="159">
        <v>0.15448010435893467</v>
      </c>
      <c r="H72" s="159">
        <v>0.80774912896828066</v>
      </c>
      <c r="J72" s="170"/>
      <c r="K72" s="171" t="s">
        <v>273</v>
      </c>
      <c r="L72" s="172">
        <v>2964.2087633884248</v>
      </c>
      <c r="M72" s="172">
        <v>5738.8093288386899</v>
      </c>
      <c r="N72" s="172">
        <v>407.97180777288497</v>
      </c>
      <c r="O72" s="172">
        <v>9110.9899000000005</v>
      </c>
      <c r="P72" s="173">
        <v>0.32534431449522566</v>
      </c>
      <c r="Q72" s="174">
        <v>0.629877696257647</v>
      </c>
      <c r="S72" s="160"/>
      <c r="T72" s="161" t="s">
        <v>342</v>
      </c>
      <c r="U72" s="89">
        <v>490.25189566371557</v>
      </c>
      <c r="V72" s="89">
        <v>5003.4665826783385</v>
      </c>
      <c r="W72" s="89">
        <v>210.00862165794581</v>
      </c>
      <c r="X72" s="89">
        <v>5703.7271000000001</v>
      </c>
      <c r="Y72" s="159">
        <v>8.5952901860209194E-2</v>
      </c>
      <c r="Z72" s="159">
        <v>0.87722755576407896</v>
      </c>
      <c r="AB72" s="166"/>
      <c r="AC72" s="143" t="s">
        <v>430</v>
      </c>
      <c r="AD72" s="146">
        <v>349.40898933952394</v>
      </c>
      <c r="AE72" s="146">
        <v>1603.3039916740336</v>
      </c>
      <c r="AF72" s="146">
        <v>546.15201898644216</v>
      </c>
      <c r="AG72" s="146">
        <v>2498.8649999999998</v>
      </c>
      <c r="AH72" s="147">
        <v>0.1398270772288715</v>
      </c>
      <c r="AI72" s="147">
        <v>0.64161288892118373</v>
      </c>
    </row>
    <row r="73" spans="1:35" x14ac:dyDescent="0.2">
      <c r="A73" s="160"/>
      <c r="B73" s="161" t="s">
        <v>67</v>
      </c>
      <c r="C73" s="89">
        <v>254.41920685100885</v>
      </c>
      <c r="D73" s="89">
        <v>2714.3731501369275</v>
      </c>
      <c r="E73" s="89">
        <v>752.04824301206304</v>
      </c>
      <c r="F73" s="89">
        <v>3720.8405999999995</v>
      </c>
      <c r="G73" s="159">
        <v>6.8376808953065304E-2</v>
      </c>
      <c r="H73" s="159">
        <v>0.72950535697146712</v>
      </c>
      <c r="J73" s="170"/>
      <c r="K73" s="171" t="s">
        <v>274</v>
      </c>
      <c r="L73" s="172">
        <v>6039.1301838535801</v>
      </c>
      <c r="M73" s="172">
        <v>11848.569135518937</v>
      </c>
      <c r="N73" s="172">
        <v>2064.2313806274801</v>
      </c>
      <c r="O73" s="172">
        <v>19951.930700000001</v>
      </c>
      <c r="P73" s="173">
        <v>0.30268399959175779</v>
      </c>
      <c r="Q73" s="174">
        <v>0.5938557683301765</v>
      </c>
      <c r="S73" s="160"/>
      <c r="T73" s="161" t="s">
        <v>343</v>
      </c>
      <c r="U73" s="89">
        <v>118.66977700640288</v>
      </c>
      <c r="V73" s="89">
        <v>854.33745227984537</v>
      </c>
      <c r="W73" s="89">
        <v>12.857670713751782</v>
      </c>
      <c r="X73" s="89">
        <v>985.86490000000003</v>
      </c>
      <c r="Y73" s="159">
        <v>0.12037123647104474</v>
      </c>
      <c r="Z73" s="159">
        <v>0.8665867425443845</v>
      </c>
      <c r="AB73" s="166"/>
      <c r="AC73" s="143" t="s">
        <v>106</v>
      </c>
      <c r="AD73" s="146">
        <v>1313.9210817113301</v>
      </c>
      <c r="AE73" s="146">
        <v>3708.4721294749443</v>
      </c>
      <c r="AF73" s="146">
        <v>5883.1662888137253</v>
      </c>
      <c r="AG73" s="146">
        <v>10905.559499999999</v>
      </c>
      <c r="AH73" s="147">
        <v>0.12048176727762845</v>
      </c>
      <c r="AI73" s="147">
        <v>0.34005335805787357</v>
      </c>
    </row>
    <row r="74" spans="1:35" x14ac:dyDescent="0.2">
      <c r="A74" s="160"/>
      <c r="B74" s="161" t="s">
        <v>190</v>
      </c>
      <c r="C74" s="89">
        <v>2570.5648813339412</v>
      </c>
      <c r="D74" s="89">
        <v>6681.7145115965795</v>
      </c>
      <c r="E74" s="89">
        <v>721.24400706947858</v>
      </c>
      <c r="F74" s="89">
        <v>9973.5234</v>
      </c>
      <c r="G74" s="159">
        <v>0.25773889309107562</v>
      </c>
      <c r="H74" s="159">
        <v>0.66994523836947928</v>
      </c>
      <c r="J74" s="170"/>
      <c r="K74" s="171" t="s">
        <v>275</v>
      </c>
      <c r="L74" s="172">
        <v>3435.7694881452785</v>
      </c>
      <c r="M74" s="172">
        <v>9228.8407379005985</v>
      </c>
      <c r="N74" s="172">
        <v>1659.4385739541242</v>
      </c>
      <c r="O74" s="172">
        <v>14324.0488</v>
      </c>
      <c r="P74" s="173">
        <v>0.23986021941961538</v>
      </c>
      <c r="Q74" s="174">
        <v>0.64428995368269049</v>
      </c>
      <c r="S74" s="160"/>
      <c r="T74" s="161" t="s">
        <v>344</v>
      </c>
      <c r="U74" s="89">
        <v>267.63287910771868</v>
      </c>
      <c r="V74" s="89">
        <v>2440.906522695348</v>
      </c>
      <c r="W74" s="89">
        <v>417.87429819693295</v>
      </c>
      <c r="X74" s="89">
        <v>3126.4136999999996</v>
      </c>
      <c r="Y74" s="159">
        <v>8.5603795527034288E-2</v>
      </c>
      <c r="Z74" s="159">
        <v>0.78073689438328275</v>
      </c>
      <c r="AB74" s="185" t="s">
        <v>106</v>
      </c>
      <c r="AC74" s="186"/>
      <c r="AD74" s="187">
        <v>8602.2503326689166</v>
      </c>
      <c r="AE74" s="187">
        <v>34639.293449114906</v>
      </c>
      <c r="AF74" s="187">
        <v>17684.02571821618</v>
      </c>
      <c r="AG74" s="187">
        <v>60925.569499999998</v>
      </c>
      <c r="AH74" s="188">
        <v>0.14119277674817496</v>
      </c>
      <c r="AI74" s="188">
        <v>0.56855099974264345</v>
      </c>
    </row>
    <row r="75" spans="1:35" x14ac:dyDescent="0.2">
      <c r="A75" s="160"/>
      <c r="B75" s="161" t="s">
        <v>191</v>
      </c>
      <c r="C75" s="89">
        <v>804.68430530928288</v>
      </c>
      <c r="D75" s="89">
        <v>6391.6108904920138</v>
      </c>
      <c r="E75" s="89">
        <v>2261.4558041987038</v>
      </c>
      <c r="F75" s="89">
        <v>9457.7510000000002</v>
      </c>
      <c r="G75" s="159">
        <v>8.508199309849486E-2</v>
      </c>
      <c r="H75" s="159">
        <v>0.67580663632316118</v>
      </c>
      <c r="J75" s="170"/>
      <c r="K75" s="171" t="s">
        <v>276</v>
      </c>
      <c r="L75" s="172">
        <v>3432.3272749894522</v>
      </c>
      <c r="M75" s="172">
        <v>13601.1835710384</v>
      </c>
      <c r="N75" s="172">
        <v>637.91955397214736</v>
      </c>
      <c r="O75" s="172">
        <v>17671.430400000001</v>
      </c>
      <c r="P75" s="173">
        <v>0.19423030265786814</v>
      </c>
      <c r="Q75" s="174">
        <v>0.76967077724723398</v>
      </c>
      <c r="S75" s="160"/>
      <c r="T75" s="161" t="s">
        <v>345</v>
      </c>
      <c r="U75" s="89">
        <v>572.75329073170474</v>
      </c>
      <c r="V75" s="89">
        <v>3465.8520227218332</v>
      </c>
      <c r="W75" s="89">
        <v>27.858286546462196</v>
      </c>
      <c r="X75" s="89">
        <v>4066.4636000000005</v>
      </c>
      <c r="Y75" s="159">
        <v>0.14084800629512698</v>
      </c>
      <c r="Z75" s="159">
        <v>0.85230125328598361</v>
      </c>
      <c r="AB75" s="225" t="s">
        <v>431</v>
      </c>
      <c r="AC75" s="225"/>
      <c r="AD75" s="225"/>
      <c r="AE75" s="225"/>
      <c r="AF75" s="225"/>
      <c r="AG75" s="225"/>
      <c r="AH75" s="225"/>
      <c r="AI75" s="225"/>
    </row>
    <row r="76" spans="1:35" x14ac:dyDescent="0.2">
      <c r="A76" s="162" t="s">
        <v>67</v>
      </c>
      <c r="B76" s="163"/>
      <c r="C76" s="164">
        <v>5076.3515687281169</v>
      </c>
      <c r="D76" s="164">
        <v>23352.148871168174</v>
      </c>
      <c r="E76" s="164">
        <v>4088.4656601037159</v>
      </c>
      <c r="F76" s="164">
        <v>32516.966100000009</v>
      </c>
      <c r="G76" s="165">
        <v>0.15611393612542823</v>
      </c>
      <c r="H76" s="165">
        <v>0.71815275752826668</v>
      </c>
      <c r="J76" s="170"/>
      <c r="K76" s="171" t="s">
        <v>277</v>
      </c>
      <c r="L76" s="172">
        <v>6824.6708501491976</v>
      </c>
      <c r="M76" s="172">
        <v>11611.89416169803</v>
      </c>
      <c r="N76" s="172">
        <v>1218.6170881527735</v>
      </c>
      <c r="O76" s="172">
        <v>19655.182100000002</v>
      </c>
      <c r="P76" s="173">
        <v>0.34721992477236813</v>
      </c>
      <c r="Q76" s="174">
        <v>0.59078028901589419</v>
      </c>
      <c r="S76" s="160"/>
      <c r="T76" s="161" t="s">
        <v>346</v>
      </c>
      <c r="U76" s="89">
        <v>707.29577151276305</v>
      </c>
      <c r="V76" s="89">
        <v>7063.7612417701348</v>
      </c>
      <c r="W76" s="89">
        <v>1652.2106867171042</v>
      </c>
      <c r="X76" s="89">
        <v>9423.2677000000003</v>
      </c>
      <c r="Y76" s="159">
        <v>7.5058439814117028E-2</v>
      </c>
      <c r="Z76" s="159">
        <v>0.74960846562494821</v>
      </c>
    </row>
    <row r="77" spans="1:35" x14ac:dyDescent="0.2">
      <c r="A77" s="160"/>
      <c r="B77" s="161" t="s">
        <v>192</v>
      </c>
      <c r="C77" s="89">
        <v>3787.2422104362454</v>
      </c>
      <c r="D77" s="89">
        <v>6179.4917193878664</v>
      </c>
      <c r="E77" s="89">
        <v>1159.8142701758868</v>
      </c>
      <c r="F77" s="89">
        <v>11126.548199999999</v>
      </c>
      <c r="G77" s="159">
        <v>0.34037889760242496</v>
      </c>
      <c r="H77" s="159">
        <v>0.55538264053786845</v>
      </c>
      <c r="J77" s="170"/>
      <c r="K77" s="171" t="s">
        <v>278</v>
      </c>
      <c r="L77" s="172">
        <v>3365.2853466358888</v>
      </c>
      <c r="M77" s="172">
        <v>8399.5394101967995</v>
      </c>
      <c r="N77" s="172">
        <v>1570.426543167313</v>
      </c>
      <c r="O77" s="172">
        <v>13335.2513</v>
      </c>
      <c r="P77" s="173">
        <v>0.25236009962826039</v>
      </c>
      <c r="Q77" s="174">
        <v>0.62987484984229725</v>
      </c>
      <c r="S77" s="162" t="s">
        <v>93</v>
      </c>
      <c r="T77" s="163"/>
      <c r="U77" s="164">
        <v>6784.4009129167853</v>
      </c>
      <c r="V77" s="164">
        <v>38525.469087552869</v>
      </c>
      <c r="W77" s="164">
        <v>5575.9431995303567</v>
      </c>
      <c r="X77" s="164">
        <v>50885.813200000019</v>
      </c>
      <c r="Y77" s="165">
        <v>0.13332597999862136</v>
      </c>
      <c r="Z77" s="165">
        <v>0.75709646097495897</v>
      </c>
    </row>
    <row r="78" spans="1:35" x14ac:dyDescent="0.2">
      <c r="A78" s="160"/>
      <c r="B78" s="161" t="s">
        <v>193</v>
      </c>
      <c r="C78" s="89">
        <v>2970.0942367233947</v>
      </c>
      <c r="D78" s="89">
        <v>4621.0324357947429</v>
      </c>
      <c r="E78" s="89">
        <v>565.08522748186169</v>
      </c>
      <c r="F78" s="89">
        <v>8156.2118999999993</v>
      </c>
      <c r="G78" s="159">
        <v>0.36415118600871504</v>
      </c>
      <c r="H78" s="159">
        <v>0.56656601035521692</v>
      </c>
      <c r="J78" s="175" t="s">
        <v>85</v>
      </c>
      <c r="K78" s="176"/>
      <c r="L78" s="177">
        <v>26061.699853097372</v>
      </c>
      <c r="M78" s="177">
        <v>60428.528399255913</v>
      </c>
      <c r="N78" s="177">
        <v>7558.6049476467233</v>
      </c>
      <c r="O78" s="177">
        <v>94048.833200000023</v>
      </c>
      <c r="P78" s="178">
        <v>0.27710816781400927</v>
      </c>
      <c r="Q78" s="179">
        <v>0.64252289308843757</v>
      </c>
      <c r="S78" s="160"/>
      <c r="T78" s="161" t="s">
        <v>347</v>
      </c>
      <c r="U78" s="89">
        <v>1626.3940128239331</v>
      </c>
      <c r="V78" s="89">
        <v>15342.081854805117</v>
      </c>
      <c r="W78" s="89">
        <v>212.52413237094842</v>
      </c>
      <c r="X78" s="89">
        <v>17181</v>
      </c>
      <c r="Y78" s="159">
        <v>9.466236032966259E-2</v>
      </c>
      <c r="Z78" s="159">
        <v>0.89296792123887536</v>
      </c>
    </row>
    <row r="79" spans="1:35" x14ac:dyDescent="0.2">
      <c r="A79" s="160"/>
      <c r="B79" s="161" t="s">
        <v>194</v>
      </c>
      <c r="C79" s="89">
        <v>4782.9872099592167</v>
      </c>
      <c r="D79" s="89">
        <v>4487.9775523209237</v>
      </c>
      <c r="E79" s="89">
        <v>1449.7678377198583</v>
      </c>
      <c r="F79" s="89">
        <v>10720.732599999999</v>
      </c>
      <c r="G79" s="159">
        <v>0.4461436907734474</v>
      </c>
      <c r="H79" s="159">
        <v>0.41862601370366459</v>
      </c>
      <c r="J79" s="170"/>
      <c r="K79" s="171" t="s">
        <v>279</v>
      </c>
      <c r="L79" s="172">
        <v>3894.1733102777735</v>
      </c>
      <c r="M79" s="172">
        <v>5780.6646718568791</v>
      </c>
      <c r="N79" s="172">
        <v>685.20261786534877</v>
      </c>
      <c r="O79" s="172">
        <v>10360.040600000002</v>
      </c>
      <c r="P79" s="173">
        <v>0.37588398160116987</v>
      </c>
      <c r="Q79" s="174">
        <v>0.55797702876346622</v>
      </c>
      <c r="S79" s="160"/>
      <c r="T79" s="161" t="s">
        <v>348</v>
      </c>
      <c r="U79" s="89">
        <v>2477.7937049958286</v>
      </c>
      <c r="V79" s="89">
        <v>7914.5251073421296</v>
      </c>
      <c r="W79" s="89">
        <v>1064.2185876620424</v>
      </c>
      <c r="X79" s="89">
        <v>11456.537399999999</v>
      </c>
      <c r="Y79" s="159">
        <v>0.21627771275776822</v>
      </c>
      <c r="Z79" s="159">
        <v>0.69083046919064128</v>
      </c>
    </row>
    <row r="80" spans="1:35" x14ac:dyDescent="0.2">
      <c r="A80" s="160"/>
      <c r="B80" s="161" t="s">
        <v>68</v>
      </c>
      <c r="C80" s="89">
        <v>6178.7864159078108</v>
      </c>
      <c r="D80" s="89">
        <v>7896.164232140989</v>
      </c>
      <c r="E80" s="89">
        <v>1648.0108519512</v>
      </c>
      <c r="F80" s="89">
        <v>15722.961499999999</v>
      </c>
      <c r="G80" s="159">
        <v>0.39297853752982931</v>
      </c>
      <c r="H80" s="159">
        <v>0.50220591280726534</v>
      </c>
      <c r="J80" s="170"/>
      <c r="K80" s="171" t="s">
        <v>280</v>
      </c>
      <c r="L80" s="172">
        <v>5032.5978754620573</v>
      </c>
      <c r="M80" s="172">
        <v>5318.370112670571</v>
      </c>
      <c r="N80" s="172">
        <v>1107.9872118673725</v>
      </c>
      <c r="O80" s="172">
        <v>11458.9552</v>
      </c>
      <c r="P80" s="173">
        <v>0.43918470642611968</v>
      </c>
      <c r="Q80" s="174">
        <v>0.46412347546926186</v>
      </c>
      <c r="S80" s="160"/>
      <c r="T80" s="161" t="s">
        <v>349</v>
      </c>
      <c r="U80" s="89">
        <v>2224.8579945409942</v>
      </c>
      <c r="V80" s="89">
        <v>5565.1144373826646</v>
      </c>
      <c r="W80" s="89">
        <v>629.58276807634343</v>
      </c>
      <c r="X80" s="89">
        <v>8419.5552000000025</v>
      </c>
      <c r="Y80" s="159">
        <v>0.26424887558679983</v>
      </c>
      <c r="Z80" s="159">
        <v>0.66097487399128441</v>
      </c>
    </row>
    <row r="81" spans="1:26" x14ac:dyDescent="0.2">
      <c r="A81" s="160"/>
      <c r="B81" s="161" t="s">
        <v>195</v>
      </c>
      <c r="C81" s="89">
        <v>2780.4961268918892</v>
      </c>
      <c r="D81" s="89">
        <v>3821.9706923136187</v>
      </c>
      <c r="E81" s="89">
        <v>656.79578079449175</v>
      </c>
      <c r="F81" s="89">
        <v>7259.2626</v>
      </c>
      <c r="G81" s="159">
        <v>0.38302735141333627</v>
      </c>
      <c r="H81" s="159">
        <v>0.52649572042119241</v>
      </c>
      <c r="J81" s="170"/>
      <c r="K81" s="171" t="s">
        <v>281</v>
      </c>
      <c r="L81" s="172">
        <v>7795.3559140485377</v>
      </c>
      <c r="M81" s="172">
        <v>10698.529649108197</v>
      </c>
      <c r="N81" s="172">
        <v>1474.2790368432638</v>
      </c>
      <c r="O81" s="172">
        <v>19968.1646</v>
      </c>
      <c r="P81" s="173">
        <v>0.39038920552811035</v>
      </c>
      <c r="Q81" s="174">
        <v>0.53577931990345262</v>
      </c>
      <c r="S81" s="160"/>
      <c r="T81" s="161" t="s">
        <v>350</v>
      </c>
      <c r="U81" s="89">
        <v>2287.189551389391</v>
      </c>
      <c r="V81" s="89">
        <v>2550.1847285776175</v>
      </c>
      <c r="W81" s="89">
        <v>1276.7427200329907</v>
      </c>
      <c r="X81" s="89">
        <v>6114.1170000000002</v>
      </c>
      <c r="Y81" s="159">
        <v>0.37408337972423344</v>
      </c>
      <c r="Z81" s="159">
        <v>0.41709779655469753</v>
      </c>
    </row>
    <row r="82" spans="1:26" x14ac:dyDescent="0.2">
      <c r="A82" s="160"/>
      <c r="B82" s="161" t="s">
        <v>196</v>
      </c>
      <c r="C82" s="89">
        <v>5085.1137231159937</v>
      </c>
      <c r="D82" s="89">
        <v>6218.5455297365406</v>
      </c>
      <c r="E82" s="89">
        <v>1151.4769471474658</v>
      </c>
      <c r="F82" s="89">
        <v>12455.136200000001</v>
      </c>
      <c r="G82" s="159">
        <v>0.4082744372651656</v>
      </c>
      <c r="H82" s="159">
        <v>0.49927559441192942</v>
      </c>
      <c r="J82" s="180" t="s">
        <v>86</v>
      </c>
      <c r="K82" s="181"/>
      <c r="L82" s="182">
        <v>16722.127099788369</v>
      </c>
      <c r="M82" s="182">
        <v>21797.564433635638</v>
      </c>
      <c r="N82" s="182">
        <v>3267.468866575985</v>
      </c>
      <c r="O82" s="182">
        <v>41787.160399999986</v>
      </c>
      <c r="P82" s="183">
        <v>0.40017380792853241</v>
      </c>
      <c r="Q82" s="184">
        <v>0.52163306204543258</v>
      </c>
      <c r="S82" s="162" t="s">
        <v>94</v>
      </c>
      <c r="T82" s="163"/>
      <c r="U82" s="164">
        <v>8616.3967695489227</v>
      </c>
      <c r="V82" s="164">
        <v>31371.744622308754</v>
      </c>
      <c r="W82" s="164">
        <v>3183.0682081423251</v>
      </c>
      <c r="X82" s="164">
        <v>43171.209600000002</v>
      </c>
      <c r="Y82" s="165">
        <v>0.19958664233371221</v>
      </c>
      <c r="Z82" s="165">
        <v>0.72668208542177959</v>
      </c>
    </row>
    <row r="83" spans="1:26" x14ac:dyDescent="0.2">
      <c r="A83" s="160"/>
      <c r="B83" s="161" t="s">
        <v>197</v>
      </c>
      <c r="C83" s="89">
        <v>3594.9686908950966</v>
      </c>
      <c r="D83" s="89">
        <v>6093.4313885985948</v>
      </c>
      <c r="E83" s="89">
        <v>441.87812050630828</v>
      </c>
      <c r="F83" s="89">
        <v>10130.278199999999</v>
      </c>
      <c r="G83" s="159">
        <v>0.35487363919532805</v>
      </c>
      <c r="H83" s="159">
        <v>0.60150681632796577</v>
      </c>
      <c r="J83" s="189" t="s">
        <v>433</v>
      </c>
      <c r="K83" s="150"/>
      <c r="L83" s="151"/>
      <c r="M83" s="151"/>
      <c r="N83" s="151"/>
      <c r="O83" s="151"/>
      <c r="P83" s="152"/>
      <c r="Q83" s="152"/>
      <c r="S83" s="160"/>
      <c r="T83" s="161" t="s">
        <v>351</v>
      </c>
      <c r="U83" s="89">
        <v>1718.5649952876508</v>
      </c>
      <c r="V83" s="89">
        <v>5529.9386869838272</v>
      </c>
      <c r="W83" s="89">
        <v>1294.4163177285225</v>
      </c>
      <c r="X83" s="89">
        <v>8542.92</v>
      </c>
      <c r="Y83" s="159">
        <v>0.20116833533354531</v>
      </c>
      <c r="Z83" s="159">
        <v>0.64731247477253995</v>
      </c>
    </row>
    <row r="84" spans="1:26" x14ac:dyDescent="0.2">
      <c r="A84" s="162" t="s">
        <v>68</v>
      </c>
      <c r="B84" s="163"/>
      <c r="C84" s="164">
        <v>29179.688613929648</v>
      </c>
      <c r="D84" s="164">
        <v>39318.613550293281</v>
      </c>
      <c r="E84" s="164">
        <v>7072.8290357770729</v>
      </c>
      <c r="F84" s="164">
        <v>75571.131200000003</v>
      </c>
      <c r="G84" s="165">
        <v>0.38612216266427474</v>
      </c>
      <c r="H84" s="165">
        <v>0.52028615856279892</v>
      </c>
      <c r="J84" s="149"/>
      <c r="K84" s="150"/>
      <c r="L84" s="151"/>
      <c r="M84" s="151"/>
      <c r="N84" s="151"/>
      <c r="O84" s="151"/>
      <c r="P84" s="152"/>
      <c r="Q84" s="152"/>
      <c r="S84" s="160"/>
      <c r="T84" s="161" t="s">
        <v>352</v>
      </c>
      <c r="U84" s="89">
        <v>2132.6398485521913</v>
      </c>
      <c r="V84" s="89">
        <v>6024.9230399630351</v>
      </c>
      <c r="W84" s="89">
        <v>959.22311148477286</v>
      </c>
      <c r="X84" s="89">
        <v>9116.7860000000001</v>
      </c>
      <c r="Y84" s="159">
        <v>0.23392452653294607</v>
      </c>
      <c r="Z84" s="159">
        <v>0.66086042164015202</v>
      </c>
    </row>
    <row r="85" spans="1:26" x14ac:dyDescent="0.2">
      <c r="A85" s="160"/>
      <c r="B85" s="161" t="s">
        <v>198</v>
      </c>
      <c r="C85" s="89">
        <v>355.94061101413996</v>
      </c>
      <c r="D85" s="89">
        <v>3904.1467011654195</v>
      </c>
      <c r="E85" s="89">
        <v>458.91268782044051</v>
      </c>
      <c r="F85" s="89">
        <v>4719</v>
      </c>
      <c r="G85" s="159">
        <v>7.5427126724759472E-2</v>
      </c>
      <c r="H85" s="159">
        <v>0.82732500554469579</v>
      </c>
      <c r="S85" s="160"/>
      <c r="T85" s="161" t="s">
        <v>353</v>
      </c>
      <c r="U85" s="89">
        <v>1311.2393308237374</v>
      </c>
      <c r="V85" s="89">
        <v>17216.32329022251</v>
      </c>
      <c r="W85" s="89">
        <v>3741.5134789537515</v>
      </c>
      <c r="X85" s="89">
        <v>22269.076099999998</v>
      </c>
      <c r="Y85" s="159">
        <v>5.8881622431733373E-2</v>
      </c>
      <c r="Z85" s="159">
        <v>0.77310451555834914</v>
      </c>
    </row>
    <row r="86" spans="1:26" ht="3" customHeight="1" x14ac:dyDescent="0.2">
      <c r="A86" s="160"/>
      <c r="B86" s="161" t="s">
        <v>199</v>
      </c>
      <c r="C86" s="89">
        <v>1127.8757389133659</v>
      </c>
      <c r="D86" s="89">
        <v>4124.5786694928829</v>
      </c>
      <c r="E86" s="89">
        <v>19.385291593751649</v>
      </c>
      <c r="F86" s="89">
        <v>5271.8397000000004</v>
      </c>
      <c r="G86" s="159">
        <v>0.21394348142136527</v>
      </c>
      <c r="H86" s="159">
        <v>0.78237937877604335</v>
      </c>
      <c r="S86" s="160"/>
      <c r="T86" s="161" t="s">
        <v>354</v>
      </c>
      <c r="U86" s="89">
        <v>449.65395462105568</v>
      </c>
      <c r="V86" s="89">
        <v>1693.8665081989743</v>
      </c>
      <c r="W86" s="89">
        <v>225.54223717996982</v>
      </c>
      <c r="X86" s="89">
        <v>2369.0626999999999</v>
      </c>
      <c r="Y86" s="159">
        <v>0.18980247108742868</v>
      </c>
      <c r="Z86" s="159">
        <v>0.71499437655194786</v>
      </c>
    </row>
    <row r="87" spans="1:26" x14ac:dyDescent="0.2">
      <c r="A87" s="160"/>
      <c r="B87" s="161" t="s">
        <v>200</v>
      </c>
      <c r="C87" s="89">
        <v>1514.5325053203339</v>
      </c>
      <c r="D87" s="89">
        <v>6103.1626261139891</v>
      </c>
      <c r="E87" s="89">
        <v>602.88256856567614</v>
      </c>
      <c r="F87" s="89">
        <v>8220.5776999999998</v>
      </c>
      <c r="G87" s="159">
        <v>0.18423674838817397</v>
      </c>
      <c r="H87" s="159">
        <v>0.74242502763692497</v>
      </c>
      <c r="S87" s="160"/>
      <c r="T87" s="161" t="s">
        <v>355</v>
      </c>
      <c r="U87" s="89">
        <v>527.03980910769315</v>
      </c>
      <c r="V87" s="89">
        <v>2199.1389540465789</v>
      </c>
      <c r="W87" s="89">
        <v>321.82113684572772</v>
      </c>
      <c r="X87" s="89">
        <v>3047.9998999999998</v>
      </c>
      <c r="Y87" s="159">
        <v>0.17291332887107155</v>
      </c>
      <c r="Z87" s="159">
        <v>0.72150230518268033</v>
      </c>
    </row>
    <row r="88" spans="1:26" x14ac:dyDescent="0.2">
      <c r="A88" s="160"/>
      <c r="B88" s="161" t="s">
        <v>201</v>
      </c>
      <c r="C88" s="89">
        <v>3536.2286809169377</v>
      </c>
      <c r="D88" s="89">
        <v>16565.972166059553</v>
      </c>
      <c r="E88" s="89">
        <v>857.79915302351037</v>
      </c>
      <c r="F88" s="89">
        <v>20960</v>
      </c>
      <c r="G88" s="159">
        <v>0.16871320042542642</v>
      </c>
      <c r="H88" s="159">
        <v>0.79036126746467339</v>
      </c>
      <c r="S88" s="160"/>
      <c r="T88" s="161" t="s">
        <v>356</v>
      </c>
      <c r="U88" s="89">
        <v>448.22121172827184</v>
      </c>
      <c r="V88" s="89">
        <v>2675.5314306341625</v>
      </c>
      <c r="W88" s="89">
        <v>467.13095763756598</v>
      </c>
      <c r="X88" s="89">
        <v>3590.8836000000001</v>
      </c>
      <c r="Y88" s="159">
        <v>0.12482198301506399</v>
      </c>
      <c r="Z88" s="159">
        <v>0.74508999139770571</v>
      </c>
    </row>
    <row r="89" spans="1:26" x14ac:dyDescent="0.2">
      <c r="A89" s="162" t="s">
        <v>69</v>
      </c>
      <c r="B89" s="163"/>
      <c r="C89" s="164">
        <v>6534.5775361647775</v>
      </c>
      <c r="D89" s="164">
        <v>30697.86016283185</v>
      </c>
      <c r="E89" s="164">
        <v>1938.9797010033788</v>
      </c>
      <c r="F89" s="164">
        <v>39171.417400000006</v>
      </c>
      <c r="G89" s="165">
        <v>0.16682004302874107</v>
      </c>
      <c r="H89" s="165">
        <v>0.78368009636617963</v>
      </c>
      <c r="S89" s="160"/>
      <c r="T89" s="161" t="s">
        <v>357</v>
      </c>
      <c r="U89" s="89">
        <v>1814.4600848207806</v>
      </c>
      <c r="V89" s="89">
        <v>7345.9944831817138</v>
      </c>
      <c r="W89" s="89">
        <v>918.21543199750556</v>
      </c>
      <c r="X89" s="89">
        <v>10078.67</v>
      </c>
      <c r="Y89" s="159">
        <v>0.18002971471640411</v>
      </c>
      <c r="Z89" s="159">
        <v>0.72886546371512451</v>
      </c>
    </row>
    <row r="90" spans="1:26" x14ac:dyDescent="0.2">
      <c r="A90" s="160"/>
      <c r="B90" s="161" t="s">
        <v>202</v>
      </c>
      <c r="C90" s="89">
        <v>1410.2098872539593</v>
      </c>
      <c r="D90" s="89">
        <v>5206.2452974125008</v>
      </c>
      <c r="E90" s="89">
        <v>1393.4548153335404</v>
      </c>
      <c r="F90" s="89">
        <v>8009.91</v>
      </c>
      <c r="G90" s="159">
        <v>0.17605814388101232</v>
      </c>
      <c r="H90" s="159">
        <v>0.64997550501971946</v>
      </c>
      <c r="S90" s="160"/>
      <c r="T90" s="161" t="s">
        <v>358</v>
      </c>
      <c r="U90" s="89">
        <v>1983.0019512250394</v>
      </c>
      <c r="V90" s="89">
        <v>26364.023741025405</v>
      </c>
      <c r="W90" s="89">
        <v>701.58790774955037</v>
      </c>
      <c r="X90" s="89">
        <v>29048.613600000001</v>
      </c>
      <c r="Y90" s="159">
        <v>6.8264942985955077E-2</v>
      </c>
      <c r="Z90" s="159">
        <v>0.9075828576213153</v>
      </c>
    </row>
    <row r="91" spans="1:26" x14ac:dyDescent="0.2">
      <c r="A91" s="160"/>
      <c r="B91" s="161" t="s">
        <v>203</v>
      </c>
      <c r="C91" s="89">
        <v>2450.4928785189363</v>
      </c>
      <c r="D91" s="89">
        <v>3970.7303151572828</v>
      </c>
      <c r="E91" s="89">
        <v>896.70940632378085</v>
      </c>
      <c r="F91" s="89">
        <v>7317.9326000000001</v>
      </c>
      <c r="G91" s="159">
        <v>0.33486136214467682</v>
      </c>
      <c r="H91" s="159">
        <v>0.54260274481856841</v>
      </c>
      <c r="S91" s="160"/>
      <c r="T91" s="161" t="s">
        <v>359</v>
      </c>
      <c r="U91" s="89">
        <v>929.44423757750701</v>
      </c>
      <c r="V91" s="89">
        <v>7027.7245515510695</v>
      </c>
      <c r="W91" s="89">
        <v>869.18451087142512</v>
      </c>
      <c r="X91" s="89">
        <v>8826.3533000000025</v>
      </c>
      <c r="Y91" s="159">
        <v>0.10530331224986278</v>
      </c>
      <c r="Z91" s="159">
        <v>0.79622062619576617</v>
      </c>
    </row>
    <row r="92" spans="1:26" x14ac:dyDescent="0.2">
      <c r="A92" s="160"/>
      <c r="B92" s="161" t="s">
        <v>204</v>
      </c>
      <c r="C92" s="89">
        <v>1640.1575136177889</v>
      </c>
      <c r="D92" s="89">
        <v>4440.7466242412029</v>
      </c>
      <c r="E92" s="89">
        <v>1409.255862141008</v>
      </c>
      <c r="F92" s="89">
        <v>7490.16</v>
      </c>
      <c r="G92" s="159">
        <v>0.21897496363466054</v>
      </c>
      <c r="H92" s="159">
        <v>0.59287740505425823</v>
      </c>
      <c r="S92" s="162" t="s">
        <v>95</v>
      </c>
      <c r="T92" s="163"/>
      <c r="U92" s="164">
        <v>11314.094645558262</v>
      </c>
      <c r="V92" s="164">
        <v>76077.643925380165</v>
      </c>
      <c r="W92" s="164">
        <v>9498.6266290615749</v>
      </c>
      <c r="X92" s="164">
        <v>96890.3652</v>
      </c>
      <c r="Y92" s="165">
        <v>0.11677213335096669</v>
      </c>
      <c r="Z92" s="165">
        <v>0.78519307640487834</v>
      </c>
    </row>
    <row r="93" spans="1:26" x14ac:dyDescent="0.2">
      <c r="A93" s="160"/>
      <c r="B93" s="161" t="s">
        <v>205</v>
      </c>
      <c r="C93" s="89">
        <v>5641.9719957693569</v>
      </c>
      <c r="D93" s="89">
        <v>11468.114017319451</v>
      </c>
      <c r="E93" s="89">
        <v>4890.4239869111925</v>
      </c>
      <c r="F93" s="89">
        <v>22000.510000000002</v>
      </c>
      <c r="G93" s="159">
        <v>0.25644732761964867</v>
      </c>
      <c r="H93" s="159">
        <v>0.52126582598855431</v>
      </c>
      <c r="S93" s="160"/>
      <c r="T93" s="161" t="s">
        <v>360</v>
      </c>
      <c r="U93" s="89">
        <v>1362.9037082403122</v>
      </c>
      <c r="V93" s="89">
        <v>10189.847175432353</v>
      </c>
      <c r="W93" s="89">
        <v>652.27001632733504</v>
      </c>
      <c r="X93" s="89">
        <v>12205.0209</v>
      </c>
      <c r="Y93" s="159">
        <v>0.11166746205574397</v>
      </c>
      <c r="Z93" s="159">
        <v>0.8348897768321194</v>
      </c>
    </row>
    <row r="94" spans="1:26" x14ac:dyDescent="0.2">
      <c r="A94" s="160"/>
      <c r="B94" s="161" t="s">
        <v>206</v>
      </c>
      <c r="C94" s="89">
        <v>1536.2802489340052</v>
      </c>
      <c r="D94" s="89">
        <v>4633.4859900116353</v>
      </c>
      <c r="E94" s="89">
        <v>1754.9037610543598</v>
      </c>
      <c r="F94" s="89">
        <v>7924.67</v>
      </c>
      <c r="G94" s="159">
        <v>0.19386046976517698</v>
      </c>
      <c r="H94" s="159">
        <v>0.5846913486633053</v>
      </c>
      <c r="S94" s="160"/>
      <c r="T94" s="161" t="s">
        <v>361</v>
      </c>
      <c r="U94" s="89">
        <v>1593.4623333603367</v>
      </c>
      <c r="V94" s="89">
        <v>9110.0914932271044</v>
      </c>
      <c r="W94" s="89">
        <v>1073.5461734125608</v>
      </c>
      <c r="X94" s="89">
        <v>11777.1</v>
      </c>
      <c r="Y94" s="159">
        <v>0.13530175793364552</v>
      </c>
      <c r="Z94" s="159">
        <v>0.77354284953232155</v>
      </c>
    </row>
    <row r="95" spans="1:26" x14ac:dyDescent="0.2">
      <c r="A95" s="160"/>
      <c r="B95" s="161" t="s">
        <v>207</v>
      </c>
      <c r="C95" s="89">
        <v>3135.8226573554139</v>
      </c>
      <c r="D95" s="89">
        <v>6081.8772783915665</v>
      </c>
      <c r="E95" s="89">
        <v>1646.2715642530206</v>
      </c>
      <c r="F95" s="89">
        <v>10863.9715</v>
      </c>
      <c r="G95" s="159">
        <v>0.2886442271461605</v>
      </c>
      <c r="H95" s="159">
        <v>0.55982080571470261</v>
      </c>
      <c r="S95" s="160"/>
      <c r="T95" s="161" t="s">
        <v>362</v>
      </c>
      <c r="U95" s="89">
        <v>1226.0824620221842</v>
      </c>
      <c r="V95" s="89">
        <v>20227.222042798625</v>
      </c>
      <c r="W95" s="89">
        <v>138.06529517919165</v>
      </c>
      <c r="X95" s="89">
        <v>21591.3698</v>
      </c>
      <c r="Y95" s="159">
        <v>5.6785765487754471E-2</v>
      </c>
      <c r="Z95" s="159">
        <v>0.93681976781290754</v>
      </c>
    </row>
    <row r="96" spans="1:26" x14ac:dyDescent="0.2">
      <c r="A96" s="160"/>
      <c r="B96" s="161" t="s">
        <v>208</v>
      </c>
      <c r="C96" s="89">
        <v>2005.2943689539043</v>
      </c>
      <c r="D96" s="89">
        <v>2614.867957685261</v>
      </c>
      <c r="E96" s="89">
        <v>657.71857336083485</v>
      </c>
      <c r="F96" s="89">
        <v>5277.8809000000001</v>
      </c>
      <c r="G96" s="159">
        <v>0.37994308832431295</v>
      </c>
      <c r="H96" s="159">
        <v>0.4954389853104228</v>
      </c>
      <c r="S96" s="160"/>
      <c r="T96" s="161" t="s">
        <v>363</v>
      </c>
      <c r="U96" s="89">
        <v>1920.9204425720925</v>
      </c>
      <c r="V96" s="89">
        <v>9043.1781360992354</v>
      </c>
      <c r="W96" s="89">
        <v>949.64142132867084</v>
      </c>
      <c r="X96" s="89">
        <v>11913.74</v>
      </c>
      <c r="Y96" s="159">
        <v>0.16123571964572775</v>
      </c>
      <c r="Z96" s="159">
        <v>0.75905451487939435</v>
      </c>
    </row>
    <row r="97" spans="1:26" x14ac:dyDescent="0.2">
      <c r="A97" s="162" t="s">
        <v>70</v>
      </c>
      <c r="B97" s="163"/>
      <c r="C97" s="164">
        <v>17820.229550403365</v>
      </c>
      <c r="D97" s="164">
        <v>38416.067480218895</v>
      </c>
      <c r="E97" s="164">
        <v>12648.737969377737</v>
      </c>
      <c r="F97" s="164">
        <v>68885.035000000003</v>
      </c>
      <c r="G97" s="165">
        <v>0.25869522386688726</v>
      </c>
      <c r="H97" s="165">
        <v>0.55768379126495171</v>
      </c>
      <c r="S97" s="160"/>
      <c r="T97" s="161" t="s">
        <v>364</v>
      </c>
      <c r="U97" s="89">
        <v>1289.2537272441446</v>
      </c>
      <c r="V97" s="89">
        <v>4975.8123971864106</v>
      </c>
      <c r="W97" s="89">
        <v>883.26387556944405</v>
      </c>
      <c r="X97" s="89">
        <v>7148.33</v>
      </c>
      <c r="Y97" s="159">
        <v>0.18035733202638163</v>
      </c>
      <c r="Z97" s="159">
        <v>0.69608039880453343</v>
      </c>
    </row>
    <row r="98" spans="1:26" x14ac:dyDescent="0.2">
      <c r="A98" s="160"/>
      <c r="B98" s="161" t="s">
        <v>209</v>
      </c>
      <c r="C98" s="89">
        <v>556.03020240066303</v>
      </c>
      <c r="D98" s="89">
        <v>2625.1385171521938</v>
      </c>
      <c r="E98" s="89">
        <v>430.55248044714335</v>
      </c>
      <c r="F98" s="89">
        <v>3611.7212</v>
      </c>
      <c r="G98" s="159">
        <v>0.15395158474598289</v>
      </c>
      <c r="H98" s="159">
        <v>0.7268386378085312</v>
      </c>
      <c r="S98" s="160"/>
      <c r="T98" s="161" t="s">
        <v>365</v>
      </c>
      <c r="U98" s="89">
        <v>2549.5082755711919</v>
      </c>
      <c r="V98" s="89">
        <v>7555.6510129050112</v>
      </c>
      <c r="W98" s="89">
        <v>1322.240711523797</v>
      </c>
      <c r="X98" s="89">
        <v>11427.4</v>
      </c>
      <c r="Y98" s="159">
        <v>0.22310484235882108</v>
      </c>
      <c r="Z98" s="159">
        <v>0.66118723532080892</v>
      </c>
    </row>
    <row r="99" spans="1:26" x14ac:dyDescent="0.2">
      <c r="A99" s="160"/>
      <c r="B99" s="161" t="s">
        <v>210</v>
      </c>
      <c r="C99" s="89">
        <v>839.45749311470411</v>
      </c>
      <c r="D99" s="89">
        <v>3121.4402727053125</v>
      </c>
      <c r="E99" s="89">
        <v>876.51853417998382</v>
      </c>
      <c r="F99" s="89">
        <v>4837.4163000000008</v>
      </c>
      <c r="G99" s="159">
        <v>0.17353426727294569</v>
      </c>
      <c r="H99" s="159">
        <v>0.64527013577585046</v>
      </c>
      <c r="S99" s="160"/>
      <c r="T99" s="161" t="s">
        <v>96</v>
      </c>
      <c r="U99" s="89">
        <v>2192.7547629122123</v>
      </c>
      <c r="V99" s="89">
        <v>6013.8840400436866</v>
      </c>
      <c r="W99" s="89">
        <v>1204.5311970441016</v>
      </c>
      <c r="X99" s="89">
        <v>9411.17</v>
      </c>
      <c r="Y99" s="159">
        <v>0.23299491592567262</v>
      </c>
      <c r="Z99" s="159">
        <v>0.63901555705015278</v>
      </c>
    </row>
    <row r="100" spans="1:26" x14ac:dyDescent="0.2">
      <c r="A100" s="160"/>
      <c r="B100" s="161" t="s">
        <v>211</v>
      </c>
      <c r="C100" s="89">
        <v>1615.777298813882</v>
      </c>
      <c r="D100" s="89">
        <v>6304.44192359714</v>
      </c>
      <c r="E100" s="89">
        <v>1355.3668775889785</v>
      </c>
      <c r="F100" s="89">
        <v>9275.5861000000004</v>
      </c>
      <c r="G100" s="159">
        <v>0.17419678728591415</v>
      </c>
      <c r="H100" s="159">
        <v>0.67968124662194007</v>
      </c>
      <c r="S100" s="160"/>
      <c r="T100" s="161" t="s">
        <v>366</v>
      </c>
      <c r="U100" s="89">
        <v>3107.1990995768133</v>
      </c>
      <c r="V100" s="89">
        <v>10277.874177899905</v>
      </c>
      <c r="W100" s="89">
        <v>1870.0767225232819</v>
      </c>
      <c r="X100" s="89">
        <v>15255.15</v>
      </c>
      <c r="Y100" s="159">
        <v>0.20368197622290266</v>
      </c>
      <c r="Z100" s="159">
        <v>0.67373144006449659</v>
      </c>
    </row>
    <row r="101" spans="1:26" x14ac:dyDescent="0.2">
      <c r="A101" s="162" t="s">
        <v>71</v>
      </c>
      <c r="B101" s="163"/>
      <c r="C101" s="164">
        <v>3011.264994329249</v>
      </c>
      <c r="D101" s="164">
        <v>12051.020713454647</v>
      </c>
      <c r="E101" s="164">
        <v>2662.4378922161059</v>
      </c>
      <c r="F101" s="164">
        <v>17724.723600000001</v>
      </c>
      <c r="G101" s="165">
        <v>0.16989066020353902</v>
      </c>
      <c r="H101" s="165">
        <v>0.67989893582626282</v>
      </c>
      <c r="S101" s="162" t="s">
        <v>96</v>
      </c>
      <c r="T101" s="163"/>
      <c r="U101" s="164">
        <v>15241.712613226808</v>
      </c>
      <c r="V101" s="164">
        <v>77393.932673864823</v>
      </c>
      <c r="W101" s="164">
        <v>8093.6354129083829</v>
      </c>
      <c r="X101" s="164">
        <v>100729.2807</v>
      </c>
      <c r="Y101" s="165">
        <v>0.1513136250681755</v>
      </c>
      <c r="Z101" s="165">
        <v>0.7683360005753006</v>
      </c>
    </row>
    <row r="102" spans="1:26" x14ac:dyDescent="0.2">
      <c r="A102" s="160"/>
      <c r="B102" s="161" t="s">
        <v>212</v>
      </c>
      <c r="C102" s="89">
        <v>4278.3566862459102</v>
      </c>
      <c r="D102" s="89">
        <v>4626.8861010517476</v>
      </c>
      <c r="E102" s="89">
        <v>1224.8673127023426</v>
      </c>
      <c r="F102" s="89">
        <v>10130.1101</v>
      </c>
      <c r="G102" s="159">
        <v>0.42234059097204779</v>
      </c>
      <c r="H102" s="159">
        <v>0.4567458848301903</v>
      </c>
      <c r="S102" s="160"/>
      <c r="T102" s="161" t="s">
        <v>367</v>
      </c>
      <c r="U102" s="89">
        <v>3016.4579058136928</v>
      </c>
      <c r="V102" s="89">
        <v>13192.850677144834</v>
      </c>
      <c r="W102" s="89">
        <v>932.24931704147309</v>
      </c>
      <c r="X102" s="89">
        <v>17141.5579</v>
      </c>
      <c r="Y102" s="159">
        <v>0.17597338138172919</v>
      </c>
      <c r="Z102" s="159">
        <v>0.7696412866385286</v>
      </c>
    </row>
    <row r="103" spans="1:26" x14ac:dyDescent="0.2">
      <c r="A103" s="160"/>
      <c r="B103" s="161" t="s">
        <v>213</v>
      </c>
      <c r="C103" s="89">
        <v>2600.9800598151305</v>
      </c>
      <c r="D103" s="89">
        <v>2980.9035444219458</v>
      </c>
      <c r="E103" s="89">
        <v>1156.8601957629246</v>
      </c>
      <c r="F103" s="89">
        <v>6738.7438000000011</v>
      </c>
      <c r="G103" s="159">
        <v>0.38597402379581935</v>
      </c>
      <c r="H103" s="159">
        <v>0.44235300122582866</v>
      </c>
      <c r="S103" s="160"/>
      <c r="T103" s="161" t="s">
        <v>368</v>
      </c>
      <c r="U103" s="89">
        <v>2256.0235666079016</v>
      </c>
      <c r="V103" s="89">
        <v>7503.409370356494</v>
      </c>
      <c r="W103" s="89">
        <v>667.20706303560519</v>
      </c>
      <c r="X103" s="89">
        <v>10426.640000000001</v>
      </c>
      <c r="Y103" s="159">
        <v>0.21637110004832824</v>
      </c>
      <c r="Z103" s="159">
        <v>0.71963828907073546</v>
      </c>
    </row>
    <row r="104" spans="1:26" x14ac:dyDescent="0.2">
      <c r="A104" s="160"/>
      <c r="B104" s="161" t="s">
        <v>214</v>
      </c>
      <c r="C104" s="89">
        <v>3329.2305956668411</v>
      </c>
      <c r="D104" s="89">
        <v>8265.9145338208073</v>
      </c>
      <c r="E104" s="89">
        <v>462.00487051235012</v>
      </c>
      <c r="F104" s="89">
        <v>12057.15</v>
      </c>
      <c r="G104" s="159">
        <v>0.276120857388922</v>
      </c>
      <c r="H104" s="159">
        <v>0.68556122581379575</v>
      </c>
      <c r="S104" s="160"/>
      <c r="T104" s="161" t="s">
        <v>369</v>
      </c>
      <c r="U104" s="89">
        <v>6375.186266469691</v>
      </c>
      <c r="V104" s="89">
        <v>18313.102029228234</v>
      </c>
      <c r="W104" s="89">
        <v>2352.2500043020782</v>
      </c>
      <c r="X104" s="89">
        <v>27040.5383</v>
      </c>
      <c r="Y104" s="159">
        <v>0.23576402938952185</v>
      </c>
      <c r="Z104" s="159">
        <v>0.67724620812109471</v>
      </c>
    </row>
    <row r="105" spans="1:26" x14ac:dyDescent="0.2">
      <c r="A105" s="160"/>
      <c r="B105" s="161" t="s">
        <v>215</v>
      </c>
      <c r="C105" s="89">
        <v>2201.485820629478</v>
      </c>
      <c r="D105" s="89">
        <v>5582.198085856684</v>
      </c>
      <c r="E105" s="89">
        <v>8.8704935138371219</v>
      </c>
      <c r="F105" s="89">
        <v>7792.5544</v>
      </c>
      <c r="G105" s="159">
        <v>0.28251144716159798</v>
      </c>
      <c r="H105" s="159">
        <v>0.7163502234718675</v>
      </c>
      <c r="S105" s="160"/>
      <c r="T105" s="161" t="s">
        <v>370</v>
      </c>
      <c r="U105" s="89">
        <v>1501.9371515885941</v>
      </c>
      <c r="V105" s="89">
        <v>15818.611214518251</v>
      </c>
      <c r="W105" s="89">
        <v>2701.9585338931538</v>
      </c>
      <c r="X105" s="89">
        <v>20022.506899999997</v>
      </c>
      <c r="Y105" s="159">
        <v>7.5012442702097129E-2</v>
      </c>
      <c r="Z105" s="159">
        <v>0.79004149148367897</v>
      </c>
    </row>
    <row r="106" spans="1:26" x14ac:dyDescent="0.2">
      <c r="A106" s="162" t="s">
        <v>72</v>
      </c>
      <c r="B106" s="163"/>
      <c r="C106" s="164">
        <v>12410.053162357359</v>
      </c>
      <c r="D106" s="164">
        <v>21455.902265151184</v>
      </c>
      <c r="E106" s="164">
        <v>2852.6028724914545</v>
      </c>
      <c r="F106" s="164">
        <v>36718.558300000004</v>
      </c>
      <c r="G106" s="165">
        <v>0.33797768041337717</v>
      </c>
      <c r="H106" s="165">
        <v>0.58433400597733109</v>
      </c>
      <c r="S106" s="162" t="s">
        <v>97</v>
      </c>
      <c r="T106" s="163"/>
      <c r="U106" s="164">
        <v>13149.075971724458</v>
      </c>
      <c r="V106" s="164">
        <v>54828.502210003229</v>
      </c>
      <c r="W106" s="164">
        <v>6653.6649182723104</v>
      </c>
      <c r="X106" s="164">
        <v>74631.243099999992</v>
      </c>
      <c r="Y106" s="165">
        <v>0.1761872833084896</v>
      </c>
      <c r="Z106" s="165">
        <v>0.73465883633396478</v>
      </c>
    </row>
    <row r="107" spans="1:26" x14ac:dyDescent="0.2">
      <c r="A107" s="160"/>
      <c r="B107" s="161" t="s">
        <v>216</v>
      </c>
      <c r="C107" s="89">
        <v>373.98212295605651</v>
      </c>
      <c r="D107" s="89">
        <v>3860.6477054071947</v>
      </c>
      <c r="E107" s="89">
        <v>925.13767163674925</v>
      </c>
      <c r="F107" s="89">
        <v>5159.7675000000008</v>
      </c>
      <c r="G107" s="159">
        <v>7.2480421444581847E-2</v>
      </c>
      <c r="H107" s="159">
        <v>0.74822125326522837</v>
      </c>
      <c r="S107" s="189" t="s">
        <v>433</v>
      </c>
      <c r="T107" s="150"/>
      <c r="U107" s="151"/>
      <c r="V107" s="151"/>
      <c r="W107" s="151"/>
      <c r="X107" s="151"/>
      <c r="Y107" s="152"/>
      <c r="Z107" s="152"/>
    </row>
    <row r="108" spans="1:26" x14ac:dyDescent="0.2">
      <c r="A108" s="160"/>
      <c r="B108" s="161" t="s">
        <v>217</v>
      </c>
      <c r="C108" s="89">
        <v>3772.5516785497598</v>
      </c>
      <c r="D108" s="89">
        <v>12582.651442571909</v>
      </c>
      <c r="E108" s="89">
        <v>2371.5830788783333</v>
      </c>
      <c r="F108" s="89">
        <v>18726.786200000002</v>
      </c>
      <c r="G108" s="159">
        <v>0.20145216794058124</v>
      </c>
      <c r="H108" s="159">
        <v>0.67190661057324974</v>
      </c>
      <c r="S108" s="149"/>
      <c r="T108" s="150"/>
      <c r="U108" s="151"/>
      <c r="V108" s="151"/>
      <c r="W108" s="151"/>
      <c r="X108" s="151"/>
      <c r="Y108" s="152"/>
      <c r="Z108" s="152"/>
    </row>
    <row r="109" spans="1:26" x14ac:dyDescent="0.2">
      <c r="A109" s="160"/>
      <c r="B109" s="161" t="s">
        <v>218</v>
      </c>
      <c r="C109" s="89">
        <v>4042.076296933245</v>
      </c>
      <c r="D109" s="89">
        <v>7407.8551188247839</v>
      </c>
      <c r="E109" s="89">
        <v>1878.5958842419705</v>
      </c>
      <c r="F109" s="89">
        <v>13328.527300000002</v>
      </c>
      <c r="G109" s="159">
        <v>0.30326503490998924</v>
      </c>
      <c r="H109" s="159">
        <v>0.55578946961565534</v>
      </c>
    </row>
    <row r="110" spans="1:26" x14ac:dyDescent="0.2">
      <c r="A110" s="162" t="s">
        <v>73</v>
      </c>
      <c r="B110" s="163"/>
      <c r="C110" s="164">
        <v>8188.6100984390605</v>
      </c>
      <c r="D110" s="164">
        <v>23851.154266803886</v>
      </c>
      <c r="E110" s="164">
        <v>5175.3166347570532</v>
      </c>
      <c r="F110" s="164">
        <v>37215.080999999998</v>
      </c>
      <c r="G110" s="165">
        <v>0.22003472459025578</v>
      </c>
      <c r="H110" s="165">
        <v>0.6409002379117188</v>
      </c>
    </row>
    <row r="111" spans="1:26" x14ac:dyDescent="0.2">
      <c r="A111" s="160"/>
      <c r="B111" s="161" t="s">
        <v>219</v>
      </c>
      <c r="C111" s="89">
        <v>7606.2878731892433</v>
      </c>
      <c r="D111" s="89">
        <v>9082.215510408143</v>
      </c>
      <c r="E111" s="89">
        <v>2041.9458164026112</v>
      </c>
      <c r="F111" s="89">
        <v>18730.449199999999</v>
      </c>
      <c r="G111" s="159">
        <v>0.40609212261653843</v>
      </c>
      <c r="H111" s="159">
        <v>0.48489042699564</v>
      </c>
    </row>
    <row r="112" spans="1:26" x14ac:dyDescent="0.2">
      <c r="A112" s="160"/>
      <c r="B112" s="161" t="s">
        <v>220</v>
      </c>
      <c r="C112" s="89">
        <v>9521.9755494610072</v>
      </c>
      <c r="D112" s="89">
        <v>9365.921269669363</v>
      </c>
      <c r="E112" s="89">
        <v>1482.3370808696316</v>
      </c>
      <c r="F112" s="89">
        <v>20370.233899999999</v>
      </c>
      <c r="G112" s="159">
        <v>0.46744556769478268</v>
      </c>
      <c r="H112" s="159">
        <v>0.4597846699084473</v>
      </c>
    </row>
    <row r="113" spans="1:8" x14ac:dyDescent="0.2">
      <c r="A113" s="162" t="s">
        <v>74</v>
      </c>
      <c r="B113" s="163"/>
      <c r="C113" s="164">
        <v>17127.800133180393</v>
      </c>
      <c r="D113" s="164">
        <v>18448.600069547356</v>
      </c>
      <c r="E113" s="164">
        <v>3524.2828972722427</v>
      </c>
      <c r="F113" s="164">
        <v>39100.683099999987</v>
      </c>
      <c r="G113" s="165">
        <v>0.43804350142364645</v>
      </c>
      <c r="H113" s="165">
        <v>0.47182296080007263</v>
      </c>
    </row>
    <row r="114" spans="1:8" x14ac:dyDescent="0.2">
      <c r="A114" s="189" t="s">
        <v>433</v>
      </c>
      <c r="B114" s="150"/>
      <c r="C114" s="151"/>
      <c r="D114" s="151"/>
      <c r="E114" s="151"/>
      <c r="F114" s="151"/>
      <c r="G114" s="152"/>
      <c r="H114" s="152"/>
    </row>
    <row r="115" spans="1:8" x14ac:dyDescent="0.2">
      <c r="A115" s="149"/>
      <c r="B115" s="150"/>
      <c r="C115" s="151"/>
      <c r="D115" s="151"/>
      <c r="E115" s="151"/>
      <c r="F115" s="151"/>
      <c r="G115" s="152"/>
      <c r="H115" s="152"/>
    </row>
    <row r="198" s="153" customFormat="1" x14ac:dyDescent="0.2"/>
    <row r="199" s="153" customFormat="1" x14ac:dyDescent="0.2"/>
    <row r="268" spans="10:14" x14ac:dyDescent="0.2">
      <c r="J268" s="155"/>
      <c r="K268" s="143"/>
      <c r="L268" s="144"/>
      <c r="N268" s="144"/>
    </row>
    <row r="306" s="153" customFormat="1" x14ac:dyDescent="0.2"/>
    <row r="307" s="153" customFormat="1" x14ac:dyDescent="0.2"/>
    <row r="329" spans="9:9" x14ac:dyDescent="0.2">
      <c r="I329" s="148"/>
    </row>
    <row r="382" ht="24" customHeight="1" x14ac:dyDescent="0.2"/>
  </sheetData>
  <mergeCells count="1">
    <mergeCell ref="AB75:AI75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Indice</vt:lpstr>
      <vt:lpstr>Distribución terras</vt:lpstr>
      <vt:lpstr>Dist_Terras_Serie histórica</vt:lpstr>
      <vt:lpstr>Distribucion grupos cultivo</vt:lpstr>
      <vt:lpstr>A_I Dist terras_comarcas</vt:lpstr>
      <vt:lpstr>A_II_Dist_grup_cult_comarcas</vt:lpstr>
      <vt:lpstr>A_III_Dist cult_comarcas</vt:lpstr>
      <vt:lpstr>A_IV_Dist_municipal_terras</vt:lpstr>
      <vt:lpstr>'A_I Dist terras_comarcas'!Área_de_impresión</vt:lpstr>
      <vt:lpstr>'A_III_Dist cult_comarcas'!Área_de_impresión</vt:lpstr>
      <vt:lpstr>'Dist_Terras_Serie histórica'!Área_de_impresión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OGR</cp:lastModifiedBy>
  <cp:lastPrinted>2020-03-18T08:25:41Z</cp:lastPrinted>
  <dcterms:created xsi:type="dcterms:W3CDTF">2017-12-01T15:34:28Z</dcterms:created>
  <dcterms:modified xsi:type="dcterms:W3CDTF">2020-04-16T07:59:30Z</dcterms:modified>
</cp:coreProperties>
</file>