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/>
  <bookViews>
    <workbookView xWindow="3540" yWindow="-150" windowWidth="20490" windowHeight="6570" tabRatio="794" activeTab="8"/>
  </bookViews>
  <sheets>
    <sheet name="Produción leite" sheetId="1" r:id="rId1"/>
    <sheet name="Leite serie histórica" sheetId="2" r:id="rId2"/>
    <sheet name="Calidade do leite" sheetId="3" r:id="rId3"/>
    <sheet name="Produción ovos consumo" sheetId="12" r:id="rId4"/>
    <sheet name="Ovos serie histórica" sheetId="13" r:id="rId5"/>
    <sheet name="Produción polos" sheetId="14" r:id="rId6"/>
    <sheet name="Polos serie histórica" sheetId="16" r:id="rId7"/>
    <sheet name="Produción mel e cera" sheetId="15" r:id="rId8"/>
    <sheet name="Mel e cera serie histórica" sheetId="17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7" l="1"/>
  <c r="S9" i="17"/>
  <c r="S9" i="2"/>
  <c r="R17" i="17" l="1"/>
  <c r="R9" i="17"/>
  <c r="T17" i="17"/>
  <c r="Q17" i="17"/>
  <c r="P17" i="17"/>
  <c r="O17" i="17"/>
  <c r="T9" i="17"/>
  <c r="Q9" i="17"/>
  <c r="P9" i="17"/>
  <c r="O9" i="17"/>
  <c r="E7" i="14"/>
  <c r="D7" i="14"/>
  <c r="C7" i="14"/>
  <c r="B7" i="14"/>
  <c r="F10" i="12"/>
  <c r="F9" i="12"/>
  <c r="F8" i="12"/>
  <c r="E7" i="12"/>
  <c r="D7" i="12"/>
  <c r="C7" i="12"/>
  <c r="E11" i="12"/>
  <c r="D11" i="12"/>
  <c r="C11" i="12"/>
  <c r="F6" i="12"/>
  <c r="F5" i="12"/>
  <c r="B11" i="12"/>
  <c r="B7" i="12"/>
  <c r="F7" i="12" l="1"/>
  <c r="F11" i="12"/>
  <c r="G16" i="3"/>
  <c r="R9" i="2"/>
  <c r="T9" i="2"/>
  <c r="Q9" i="2"/>
  <c r="P9" i="2"/>
  <c r="O9" i="2"/>
  <c r="N9" i="2"/>
  <c r="M9" i="2"/>
  <c r="L9" i="2"/>
  <c r="K9" i="2"/>
  <c r="J9" i="2"/>
  <c r="G11" i="1"/>
  <c r="G10" i="1"/>
  <c r="G8" i="1"/>
  <c r="G7" i="1"/>
  <c r="G6" i="1"/>
  <c r="G5" i="1"/>
  <c r="E13" i="15" l="1"/>
  <c r="D13" i="15"/>
  <c r="C13" i="15"/>
  <c r="B13" i="15"/>
  <c r="F12" i="15"/>
  <c r="F11" i="15"/>
  <c r="E7" i="15"/>
  <c r="D7" i="15"/>
  <c r="C7" i="15"/>
  <c r="B7" i="15"/>
  <c r="F6" i="15"/>
  <c r="F5" i="15"/>
  <c r="F13" i="15" l="1"/>
  <c r="F7" i="15"/>
  <c r="F6" i="14" l="1"/>
  <c r="F5" i="14"/>
  <c r="F7" i="14" l="1"/>
  <c r="F12" i="1"/>
  <c r="E12" i="1"/>
  <c r="D12" i="1"/>
  <c r="C12" i="1"/>
  <c r="F9" i="1"/>
  <c r="F13" i="1" s="1"/>
  <c r="E9" i="1"/>
  <c r="D9" i="1"/>
  <c r="C9" i="1"/>
  <c r="G9" i="1"/>
  <c r="E13" i="1" l="1"/>
  <c r="C13" i="1"/>
  <c r="D13" i="1"/>
  <c r="G12" i="1"/>
  <c r="G13" i="1" l="1"/>
  <c r="H16" i="3" l="1"/>
  <c r="F16" i="3"/>
  <c r="D16" i="3"/>
  <c r="C16" i="3"/>
  <c r="B16" i="3"/>
  <c r="D18" i="1"/>
  <c r="C18" i="1" l="1"/>
  <c r="F18" i="1"/>
  <c r="E18" i="1"/>
  <c r="E19" i="1"/>
  <c r="G18" i="1" l="1"/>
  <c r="E20" i="1"/>
  <c r="D20" i="1"/>
  <c r="F20" i="1"/>
  <c r="D19" i="1"/>
  <c r="C20" i="1"/>
  <c r="F19" i="1"/>
  <c r="C19" i="1"/>
  <c r="G20" i="1" l="1"/>
  <c r="G19" i="1"/>
</calcChain>
</file>

<file path=xl/sharedStrings.xml><?xml version="1.0" encoding="utf-8"?>
<sst xmlns="http://schemas.openxmlformats.org/spreadsheetml/2006/main" count="180" uniqueCount="80">
  <si>
    <t>Destino</t>
  </si>
  <si>
    <t>Distribución provincial. Miles de litros</t>
  </si>
  <si>
    <t>A Coruña</t>
  </si>
  <si>
    <t>Lugo</t>
  </si>
  <si>
    <t>Ourense</t>
  </si>
  <si>
    <t>Pontevedra</t>
  </si>
  <si>
    <t>Galicia</t>
  </si>
  <si>
    <t>Alimentación animal</t>
  </si>
  <si>
    <t>Consumo familiar</t>
  </si>
  <si>
    <t>Manteiga</t>
  </si>
  <si>
    <t>Queixo</t>
  </si>
  <si>
    <t>Total</t>
  </si>
  <si>
    <t>Venda directa</t>
  </si>
  <si>
    <t>Venda industria</t>
  </si>
  <si>
    <t>Produción total</t>
  </si>
  <si>
    <t>Distribución provincial. Porcentaxe</t>
  </si>
  <si>
    <t>Leite consumido ou transformado</t>
  </si>
  <si>
    <t>Leite comercializado</t>
  </si>
  <si>
    <t xml:space="preserve">Produción total </t>
  </si>
  <si>
    <t>Leite consumido ou transformado na explotación</t>
  </si>
  <si>
    <t>Est. Seco Magro (% Peso)</t>
  </si>
  <si>
    <t>Bacterias (x1000/ml)</t>
  </si>
  <si>
    <t>Células (x1000/ml)</t>
  </si>
  <si>
    <t>Punto crioscópico</t>
  </si>
  <si>
    <t>Media</t>
  </si>
  <si>
    <t>Lactosa            (% Peso)</t>
  </si>
  <si>
    <t>mes</t>
  </si>
  <si>
    <t>Graxa                (% Peso)</t>
  </si>
  <si>
    <t>Proteína           (% Peso)</t>
  </si>
  <si>
    <t>Provincia</t>
  </si>
  <si>
    <t>Produción de leite. Serie histórica</t>
  </si>
  <si>
    <t>Produción total (miles de litros)</t>
  </si>
  <si>
    <t>Xan</t>
  </si>
  <si>
    <t>Feb</t>
  </si>
  <si>
    <t>Mar</t>
  </si>
  <si>
    <t>Abr</t>
  </si>
  <si>
    <t>Mai</t>
  </si>
  <si>
    <t>Xuñ</t>
  </si>
  <si>
    <t>Xul</t>
  </si>
  <si>
    <t>Ago</t>
  </si>
  <si>
    <t>Set</t>
  </si>
  <si>
    <t>Out</t>
  </si>
  <si>
    <t>Nov</t>
  </si>
  <si>
    <t>Dec</t>
  </si>
  <si>
    <t>-</t>
  </si>
  <si>
    <t>TOTAL</t>
  </si>
  <si>
    <t>Orixe</t>
  </si>
  <si>
    <t>Produción  (Ducias)</t>
  </si>
  <si>
    <t>Selectas</t>
  </si>
  <si>
    <t>Campeiras</t>
  </si>
  <si>
    <t>Total galiñas</t>
  </si>
  <si>
    <t>Pavas</t>
  </si>
  <si>
    <t>Patas</t>
  </si>
  <si>
    <t>Ocas</t>
  </si>
  <si>
    <t>Total outras</t>
  </si>
  <si>
    <t>Produción (Miles de ducias)</t>
  </si>
  <si>
    <t>A CORUÑA</t>
  </si>
  <si>
    <t>LUGO</t>
  </si>
  <si>
    <t>OURENSE</t>
  </si>
  <si>
    <t>PONTEVEDRA</t>
  </si>
  <si>
    <t>GALICIA</t>
  </si>
  <si>
    <t>Produción de ovos para consumo. Serie histórica</t>
  </si>
  <si>
    <t xml:space="preserve">Polos nacidos viables </t>
  </si>
  <si>
    <t>Posta</t>
  </si>
  <si>
    <t>Carne</t>
  </si>
  <si>
    <t>Polos nacidos viables (Miles de unidades)</t>
  </si>
  <si>
    <t>Produción de polos. Serie histórica</t>
  </si>
  <si>
    <t>Tipo de colmeas</t>
  </si>
  <si>
    <t>Produción de mel (Kg)</t>
  </si>
  <si>
    <t>Mobilistas</t>
  </si>
  <si>
    <t>Fixistas</t>
  </si>
  <si>
    <t>Produción de cera (Kg)</t>
  </si>
  <si>
    <t>Serie histórica da produción de mel (Kg)</t>
  </si>
  <si>
    <t>Serie histórica da produción de cera (Kg)</t>
  </si>
  <si>
    <t>Produción de mel e cera. Serie histórica</t>
  </si>
  <si>
    <t>Produción de leite no ano 2016</t>
  </si>
  <si>
    <t>Calidade do leite. Ano 2016</t>
  </si>
  <si>
    <t>Produción de ovos para consumo por especies. Ano 2016</t>
  </si>
  <si>
    <t>Produción de polos segundo destino. Ano 2016</t>
  </si>
  <si>
    <t>Produción de mel e cera por provincias. Ano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</si>
</sst>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\ \ \ "/>
    <numFmt numFmtId="165" formatCode="0.00%\ \ \ "/>
    <numFmt numFmtId="166" formatCode="_-* #,##0"/>
    <numFmt numFmtId="168" formatCode="_-* #,##0\ "/>
    <numFmt numFmtId="169" formatCode="_-* #,##0\ \ "/>
    <numFmt numFmtId="170" formatCode="_-* #,##0\ \ \ \ "/>
    <numFmt numFmtId="171" formatCode="_-* #,##0\ \ \ \ \ \ \ \ "/>
    <numFmt numFmtId="172" formatCode="_-* #,##0\ \ \ \ \ "/>
    <numFmt numFmtId="173" formatCode="_-* #,##0.0"/>
    <numFmt numFmtId="174" formatCode="_-* #,##0\ \ \ \ \ \ 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/>
    <xf numFmtId="0" fontId="1" fillId="0" borderId="9" xfId="0" applyFont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1" fillId="0" borderId="9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/>
    <xf numFmtId="0" fontId="3" fillId="0" borderId="0" xfId="0" applyFont="1"/>
    <xf numFmtId="0" fontId="3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10" xfId="0" applyNumberFormat="1" applyFont="1" applyBorder="1" applyAlignment="1">
      <alignment horizontal="right" vertical="center"/>
    </xf>
    <xf numFmtId="166" fontId="1" fillId="0" borderId="6" xfId="0" applyNumberFormat="1" applyFont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 vertical="center"/>
    </xf>
    <xf numFmtId="0" fontId="1" fillId="0" borderId="0" xfId="0" applyFont="1" applyBorder="1"/>
    <xf numFmtId="168" fontId="1" fillId="0" borderId="0" xfId="0" applyNumberFormat="1" applyFont="1" applyBorder="1" applyAlignment="1">
      <alignment vertical="center"/>
    </xf>
    <xf numFmtId="0" fontId="6" fillId="0" borderId="0" xfId="0" applyFont="1"/>
    <xf numFmtId="16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71" fontId="1" fillId="0" borderId="0" xfId="0" applyNumberFormat="1" applyFont="1" applyAlignment="1">
      <alignment vertical="center"/>
    </xf>
    <xf numFmtId="172" fontId="1" fillId="0" borderId="2" xfId="0" applyNumberFormat="1" applyFont="1" applyBorder="1" applyAlignment="1">
      <alignment horizontal="right" vertical="center"/>
    </xf>
    <xf numFmtId="172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2" fontId="1" fillId="0" borderId="13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172" fontId="1" fillId="0" borderId="7" xfId="0" applyNumberFormat="1" applyFont="1" applyBorder="1" applyAlignment="1">
      <alignment horizontal="right" vertical="center"/>
    </xf>
    <xf numFmtId="172" fontId="1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173" fontId="1" fillId="0" borderId="1" xfId="0" applyNumberFormat="1" applyFont="1" applyBorder="1" applyAlignment="1">
      <alignment vertical="center"/>
    </xf>
    <xf numFmtId="173" fontId="1" fillId="0" borderId="9" xfId="0" applyNumberFormat="1" applyFont="1" applyBorder="1" applyAlignment="1">
      <alignment vertical="center"/>
    </xf>
    <xf numFmtId="173" fontId="1" fillId="0" borderId="6" xfId="0" applyNumberFormat="1" applyFont="1" applyBorder="1" applyAlignment="1">
      <alignment vertical="center"/>
    </xf>
    <xf numFmtId="173" fontId="1" fillId="0" borderId="12" xfId="0" applyNumberFormat="1" applyFont="1" applyBorder="1" applyAlignment="1">
      <alignment vertical="center"/>
    </xf>
    <xf numFmtId="173" fontId="1" fillId="0" borderId="0" xfId="0" applyNumberFormat="1" applyFont="1"/>
    <xf numFmtId="173" fontId="1" fillId="0" borderId="0" xfId="0" applyNumberFormat="1" applyFont="1" applyAlignment="1">
      <alignment horizontal="center" vertical="center"/>
    </xf>
    <xf numFmtId="173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/>
    </xf>
    <xf numFmtId="169" fontId="1" fillId="0" borderId="0" xfId="0" applyNumberFormat="1" applyFont="1" applyBorder="1"/>
    <xf numFmtId="174" fontId="1" fillId="0" borderId="2" xfId="0" applyNumberFormat="1" applyFont="1" applyBorder="1" applyAlignment="1">
      <alignment horizontal="right" vertical="center"/>
    </xf>
    <xf numFmtId="174" fontId="1" fillId="0" borderId="9" xfId="0" applyNumberFormat="1" applyFont="1" applyBorder="1" applyAlignment="1">
      <alignment horizontal="right" vertical="center"/>
    </xf>
    <xf numFmtId="174" fontId="1" fillId="0" borderId="7" xfId="0" applyNumberFormat="1" applyFont="1" applyBorder="1" applyAlignment="1">
      <alignment horizontal="right" vertical="center"/>
    </xf>
    <xf numFmtId="174" fontId="1" fillId="0" borderId="1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174" fontId="1" fillId="0" borderId="4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vertical="center"/>
    </xf>
    <xf numFmtId="166" fontId="1" fillId="0" borderId="9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8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5" fontId="3" fillId="2" borderId="3" xfId="0" applyNumberFormat="1" applyFont="1" applyFill="1" applyBorder="1" applyAlignment="1">
      <alignment vertical="center"/>
    </xf>
    <xf numFmtId="165" fontId="3" fillId="2" borderId="8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166" fontId="3" fillId="2" borderId="6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centerContinuous" vertical="center"/>
    </xf>
    <xf numFmtId="171" fontId="5" fillId="2" borderId="4" xfId="0" applyNumberFormat="1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/>
    </xf>
    <xf numFmtId="172" fontId="3" fillId="2" borderId="5" xfId="0" applyNumberFormat="1" applyFont="1" applyFill="1" applyBorder="1" applyAlignment="1">
      <alignment horizontal="right" vertical="center"/>
    </xf>
    <xf numFmtId="172" fontId="3" fillId="2" borderId="8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left" vertical="center"/>
    </xf>
    <xf numFmtId="172" fontId="3" fillId="2" borderId="7" xfId="0" applyNumberFormat="1" applyFont="1" applyFill="1" applyBorder="1" applyAlignment="1">
      <alignment horizontal="right" vertical="center"/>
    </xf>
    <xf numFmtId="172" fontId="3" fillId="2" borderId="12" xfId="0" applyNumberFormat="1" applyFont="1" applyFill="1" applyBorder="1" applyAlignment="1">
      <alignment horizontal="right" vertical="center"/>
    </xf>
    <xf numFmtId="170" fontId="1" fillId="3" borderId="8" xfId="0" applyNumberFormat="1" applyFont="1" applyFill="1" applyBorder="1" applyAlignment="1">
      <alignment horizontal="center" vertical="center"/>
    </xf>
    <xf numFmtId="171" fontId="1" fillId="3" borderId="3" xfId="0" applyNumberFormat="1" applyFont="1" applyFill="1" applyBorder="1" applyAlignment="1">
      <alignment horizontal="center" vertical="center"/>
    </xf>
    <xf numFmtId="171" fontId="1" fillId="3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3" fontId="3" fillId="2" borderId="6" xfId="0" applyNumberFormat="1" applyFont="1" applyFill="1" applyBorder="1" applyAlignment="1">
      <alignment vertical="center"/>
    </xf>
    <xf numFmtId="173" fontId="3" fillId="2" borderId="1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/>
    </xf>
    <xf numFmtId="173" fontId="3" fillId="3" borderId="0" xfId="0" applyNumberFormat="1" applyFont="1" applyFill="1" applyAlignment="1">
      <alignment horizontal="righ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70" fontId="1" fillId="3" borderId="3" xfId="0" applyNumberFormat="1" applyFont="1" applyFill="1" applyBorder="1" applyAlignment="1">
      <alignment horizontal="center" vertical="center"/>
    </xf>
    <xf numFmtId="171" fontId="1" fillId="3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170" fontId="4" fillId="2" borderId="14" xfId="0" applyNumberFormat="1" applyFont="1" applyFill="1" applyBorder="1" applyAlignment="1">
      <alignment horizontal="centerContinuous" vertical="center"/>
    </xf>
    <xf numFmtId="171" fontId="4" fillId="2" borderId="14" xfId="0" applyNumberFormat="1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4" fontId="3" fillId="2" borderId="7" xfId="0" applyNumberFormat="1" applyFont="1" applyFill="1" applyBorder="1" applyAlignment="1">
      <alignment horizontal="right" vertical="center"/>
    </xf>
    <xf numFmtId="166" fontId="3" fillId="2" borderId="6" xfId="0" applyNumberFormat="1" applyFont="1" applyFill="1" applyBorder="1" applyAlignment="1">
      <alignment vertical="center"/>
    </xf>
    <xf numFmtId="166" fontId="3" fillId="2" borderId="1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1DE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31" sqref="F31"/>
    </sheetView>
  </sheetViews>
  <sheetFormatPr baseColWidth="10" defaultRowHeight="12.75" x14ac:dyDescent="0.2"/>
  <cols>
    <col min="1" max="1" width="18.85546875" style="3" customWidth="1"/>
    <col min="2" max="2" width="17.5703125" style="3" customWidth="1"/>
    <col min="3" max="16384" width="11.42578125" style="3"/>
  </cols>
  <sheetData>
    <row r="1" spans="1:7" x14ac:dyDescent="0.2">
      <c r="A1" s="21" t="s">
        <v>75</v>
      </c>
      <c r="B1" s="1"/>
      <c r="C1" s="1"/>
      <c r="D1" s="1"/>
      <c r="E1" s="1"/>
      <c r="F1" s="1"/>
      <c r="G1" s="2"/>
    </row>
    <row r="2" spans="1:7" x14ac:dyDescent="0.2">
      <c r="A2" s="1"/>
      <c r="B2" s="1"/>
      <c r="C2" s="1"/>
      <c r="D2" s="1"/>
      <c r="E2" s="1"/>
      <c r="F2" s="1"/>
      <c r="G2" s="2"/>
    </row>
    <row r="3" spans="1:7" x14ac:dyDescent="0.2">
      <c r="B3" s="22"/>
      <c r="C3" s="86" t="s">
        <v>1</v>
      </c>
      <c r="D3" s="87"/>
      <c r="E3" s="87"/>
      <c r="F3" s="87"/>
      <c r="G3" s="88"/>
    </row>
    <row r="4" spans="1:7" ht="15" customHeight="1" x14ac:dyDescent="0.2">
      <c r="A4" s="93" t="s">
        <v>0</v>
      </c>
      <c r="B4" s="94"/>
      <c r="C4" s="95" t="s">
        <v>2</v>
      </c>
      <c r="D4" s="95" t="s">
        <v>3</v>
      </c>
      <c r="E4" s="95" t="s">
        <v>4</v>
      </c>
      <c r="F4" s="95" t="s">
        <v>5</v>
      </c>
      <c r="G4" s="96" t="s">
        <v>6</v>
      </c>
    </row>
    <row r="5" spans="1:7" x14ac:dyDescent="0.2">
      <c r="A5" s="81" t="s">
        <v>19</v>
      </c>
      <c r="B5" s="4" t="s">
        <v>7</v>
      </c>
      <c r="C5" s="77">
        <v>12980</v>
      </c>
      <c r="D5" s="77">
        <v>11802</v>
      </c>
      <c r="E5" s="77">
        <v>613</v>
      </c>
      <c r="F5" s="77">
        <v>12448</v>
      </c>
      <c r="G5" s="5">
        <f>SUM(C5:F5)</f>
        <v>37843</v>
      </c>
    </row>
    <row r="6" spans="1:7" ht="15" customHeight="1" x14ac:dyDescent="0.2">
      <c r="A6" s="82"/>
      <c r="B6" s="4" t="s">
        <v>8</v>
      </c>
      <c r="C6" s="78">
        <v>7035</v>
      </c>
      <c r="D6" s="78">
        <v>8342</v>
      </c>
      <c r="E6" s="78">
        <v>2805</v>
      </c>
      <c r="F6" s="78">
        <v>9459</v>
      </c>
      <c r="G6" s="6">
        <f>SUM(C6:F6)</f>
        <v>27641</v>
      </c>
    </row>
    <row r="7" spans="1:7" ht="15" customHeight="1" x14ac:dyDescent="0.2">
      <c r="A7" s="82"/>
      <c r="B7" s="7" t="s">
        <v>9</v>
      </c>
      <c r="C7" s="78">
        <v>2035</v>
      </c>
      <c r="D7" s="78">
        <v>1650</v>
      </c>
      <c r="E7" s="78">
        <v>263</v>
      </c>
      <c r="F7" s="78">
        <v>1126</v>
      </c>
      <c r="G7" s="6">
        <f>SUM(C7:F7)</f>
        <v>5074</v>
      </c>
    </row>
    <row r="8" spans="1:7" ht="15" customHeight="1" x14ac:dyDescent="0.2">
      <c r="A8" s="82"/>
      <c r="B8" s="8" t="s">
        <v>10</v>
      </c>
      <c r="C8" s="9">
        <v>23314</v>
      </c>
      <c r="D8" s="9">
        <v>8936</v>
      </c>
      <c r="E8" s="9">
        <v>493</v>
      </c>
      <c r="F8" s="9">
        <v>2462</v>
      </c>
      <c r="G8" s="10">
        <f>SUM(C8:F8)</f>
        <v>35205</v>
      </c>
    </row>
    <row r="9" spans="1:7" ht="15" customHeight="1" x14ac:dyDescent="0.2">
      <c r="A9" s="83"/>
      <c r="B9" s="11" t="s">
        <v>11</v>
      </c>
      <c r="C9" s="9">
        <f>SUM(C5:C8)</f>
        <v>45364</v>
      </c>
      <c r="D9" s="9">
        <f>SUM(D5:D8)</f>
        <v>30730</v>
      </c>
      <c r="E9" s="9">
        <f>SUM(E5:E8)</f>
        <v>4174</v>
      </c>
      <c r="F9" s="9">
        <f>SUM(F5:F8)</f>
        <v>25495</v>
      </c>
      <c r="G9" s="10">
        <f>SUM(G5:G8)</f>
        <v>105763</v>
      </c>
    </row>
    <row r="10" spans="1:7" x14ac:dyDescent="0.2">
      <c r="A10" s="84" t="s">
        <v>17</v>
      </c>
      <c r="B10" s="4" t="s">
        <v>12</v>
      </c>
      <c r="C10" s="77">
        <v>3765</v>
      </c>
      <c r="D10" s="77">
        <v>2451</v>
      </c>
      <c r="E10" s="77">
        <v>10</v>
      </c>
      <c r="F10" s="79">
        <v>886</v>
      </c>
      <c r="G10" s="5">
        <f>SUM(C10:F10)</f>
        <v>7112</v>
      </c>
    </row>
    <row r="11" spans="1:7" x14ac:dyDescent="0.2">
      <c r="A11" s="85"/>
      <c r="B11" s="7" t="s">
        <v>13</v>
      </c>
      <c r="C11" s="9">
        <v>1053465</v>
      </c>
      <c r="D11" s="9">
        <v>1149216</v>
      </c>
      <c r="E11" s="9">
        <v>15204</v>
      </c>
      <c r="F11" s="9">
        <v>296848</v>
      </c>
      <c r="G11" s="10">
        <f>SUM(C11:F11)</f>
        <v>2514733</v>
      </c>
    </row>
    <row r="12" spans="1:7" x14ac:dyDescent="0.2">
      <c r="A12" s="13"/>
      <c r="B12" s="11" t="s">
        <v>11</v>
      </c>
      <c r="C12" s="9">
        <f>SUM(C10:C11)</f>
        <v>1057230</v>
      </c>
      <c r="D12" s="9">
        <f>SUM(D10:D11)</f>
        <v>1151667</v>
      </c>
      <c r="E12" s="9">
        <f>SUM(E10:E11)</f>
        <v>15214</v>
      </c>
      <c r="F12" s="9">
        <f>SUM(F10:F11)</f>
        <v>297734</v>
      </c>
      <c r="G12" s="10">
        <f>SUM(C12:F12)</f>
        <v>2521845</v>
      </c>
    </row>
    <row r="13" spans="1:7" x14ac:dyDescent="0.2">
      <c r="A13" s="89" t="s">
        <v>14</v>
      </c>
      <c r="B13" s="90"/>
      <c r="C13" s="91">
        <f>SUM(C12,C9)</f>
        <v>1102594</v>
      </c>
      <c r="D13" s="91">
        <f>SUM(D12,D9)</f>
        <v>1182397</v>
      </c>
      <c r="E13" s="91">
        <f>SUM(E9,E12)</f>
        <v>19388</v>
      </c>
      <c r="F13" s="91">
        <f>SUM(F12,F9)</f>
        <v>323229</v>
      </c>
      <c r="G13" s="92">
        <f>SUM(C13:F13)</f>
        <v>2627608</v>
      </c>
    </row>
    <row r="14" spans="1:7" x14ac:dyDescent="0.2">
      <c r="A14" s="1"/>
      <c r="B14" s="1"/>
      <c r="C14" s="1"/>
      <c r="D14" s="1"/>
      <c r="E14" s="1"/>
      <c r="F14" s="1"/>
      <c r="G14" s="2"/>
    </row>
    <row r="15" spans="1:7" x14ac:dyDescent="0.2">
      <c r="A15" s="1"/>
      <c r="B15" s="1"/>
      <c r="C15" s="1"/>
      <c r="D15" s="1"/>
      <c r="E15" s="1"/>
      <c r="F15" s="1"/>
      <c r="G15" s="2"/>
    </row>
    <row r="16" spans="1:7" x14ac:dyDescent="0.2">
      <c r="B16" s="22"/>
      <c r="C16" s="86" t="s">
        <v>15</v>
      </c>
      <c r="D16" s="87"/>
      <c r="E16" s="87"/>
      <c r="F16" s="87"/>
      <c r="G16" s="88"/>
    </row>
    <row r="17" spans="1:7" ht="15" customHeight="1" x14ac:dyDescent="0.2">
      <c r="A17" s="93" t="s">
        <v>0</v>
      </c>
      <c r="B17" s="94"/>
      <c r="C17" s="95" t="s">
        <v>2</v>
      </c>
      <c r="D17" s="95" t="s">
        <v>3</v>
      </c>
      <c r="E17" s="95" t="s">
        <v>4</v>
      </c>
      <c r="F17" s="95" t="s">
        <v>5</v>
      </c>
      <c r="G17" s="96" t="s">
        <v>6</v>
      </c>
    </row>
    <row r="18" spans="1:7" x14ac:dyDescent="0.2">
      <c r="A18" s="12" t="s">
        <v>16</v>
      </c>
      <c r="B18" s="14"/>
      <c r="C18" s="15">
        <f>C9/$G$9</f>
        <v>0.42892126736193187</v>
      </c>
      <c r="D18" s="15">
        <f>D9/$G$9</f>
        <v>0.29055529816665565</v>
      </c>
      <c r="E18" s="15">
        <f>E9/$G$9</f>
        <v>3.9465597609750103E-2</v>
      </c>
      <c r="F18" s="15">
        <f>F9/$G$9</f>
        <v>0.24105783686166241</v>
      </c>
      <c r="G18" s="16">
        <f>SUM(C18:F18)</f>
        <v>1</v>
      </c>
    </row>
    <row r="19" spans="1:7" x14ac:dyDescent="0.2">
      <c r="A19" s="17" t="s">
        <v>17</v>
      </c>
      <c r="B19" s="18"/>
      <c r="C19" s="19">
        <f>C12/$G$12</f>
        <v>0.41922877892971216</v>
      </c>
      <c r="D19" s="19">
        <f>D12/$G$12</f>
        <v>0.45667636194928712</v>
      </c>
      <c r="E19" s="19">
        <f>E12/$G$12</f>
        <v>6.0328846538942717E-3</v>
      </c>
      <c r="F19" s="19">
        <f>F12/$G$12</f>
        <v>0.11806197446710642</v>
      </c>
      <c r="G19" s="20">
        <f>SUM(C19:F19)</f>
        <v>1</v>
      </c>
    </row>
    <row r="20" spans="1:7" x14ac:dyDescent="0.2">
      <c r="A20" s="97" t="s">
        <v>18</v>
      </c>
      <c r="B20" s="98"/>
      <c r="C20" s="99">
        <f>C13/$G$13</f>
        <v>0.41961890814763847</v>
      </c>
      <c r="D20" s="99">
        <f>D13/$G$13</f>
        <v>0.44998987672438201</v>
      </c>
      <c r="E20" s="99">
        <f>E13/$G$13</f>
        <v>7.3785739729822714E-3</v>
      </c>
      <c r="F20" s="99">
        <f>F13/$G$13</f>
        <v>0.12301264115499724</v>
      </c>
      <c r="G20" s="100">
        <f>SUM(C20:F20)</f>
        <v>0.99999999999999989</v>
      </c>
    </row>
  </sheetData>
  <mergeCells count="4">
    <mergeCell ref="A4:B4"/>
    <mergeCell ref="A17:B17"/>
    <mergeCell ref="A5:A9"/>
    <mergeCell ref="A10:A11"/>
  </mergeCells>
  <pageMargins left="0.7" right="0.7" top="0.75" bottom="0.75" header="0.3" footer="0.3"/>
  <pageSetup paperSize="9" orientation="landscape" r:id="rId1"/>
  <ignoredErrors>
    <ignoredError sqref="D9:G9 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>
      <selection activeCell="G15" sqref="G15"/>
    </sheetView>
  </sheetViews>
  <sheetFormatPr baseColWidth="10" defaultRowHeight="12.75" x14ac:dyDescent="0.2"/>
  <cols>
    <col min="1" max="16384" width="11.42578125" style="3"/>
  </cols>
  <sheetData>
    <row r="1" spans="1:20" x14ac:dyDescent="0.2">
      <c r="A1" s="2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25">
      <c r="B3" s="101" t="s">
        <v>31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</row>
    <row r="4" spans="1:20" x14ac:dyDescent="0.2">
      <c r="A4" s="105" t="s">
        <v>29</v>
      </c>
      <c r="B4" s="106">
        <v>1998</v>
      </c>
      <c r="C4" s="106">
        <v>1999</v>
      </c>
      <c r="D4" s="106">
        <v>2000</v>
      </c>
      <c r="E4" s="106">
        <v>2001</v>
      </c>
      <c r="F4" s="107">
        <v>2002</v>
      </c>
      <c r="G4" s="107">
        <v>2003</v>
      </c>
      <c r="H4" s="107">
        <v>2004</v>
      </c>
      <c r="I4" s="107">
        <v>2005</v>
      </c>
      <c r="J4" s="107">
        <v>2006</v>
      </c>
      <c r="K4" s="107">
        <v>2007</v>
      </c>
      <c r="L4" s="107">
        <v>2008</v>
      </c>
      <c r="M4" s="107">
        <v>2009</v>
      </c>
      <c r="N4" s="107">
        <v>2010</v>
      </c>
      <c r="O4" s="107">
        <v>2011</v>
      </c>
      <c r="P4" s="107">
        <v>2012</v>
      </c>
      <c r="Q4" s="107">
        <v>2013</v>
      </c>
      <c r="R4" s="107">
        <v>2014</v>
      </c>
      <c r="S4" s="107">
        <v>2015</v>
      </c>
      <c r="T4" s="107">
        <v>2016</v>
      </c>
    </row>
    <row r="5" spans="1:20" x14ac:dyDescent="0.2">
      <c r="A5" s="28" t="s">
        <v>2</v>
      </c>
      <c r="B5" s="29">
        <v>905556</v>
      </c>
      <c r="C5" s="29">
        <v>923102</v>
      </c>
      <c r="D5" s="29">
        <v>971779</v>
      </c>
      <c r="E5" s="29">
        <v>1030157</v>
      </c>
      <c r="F5" s="30">
        <v>1014861</v>
      </c>
      <c r="G5" s="30">
        <v>945244</v>
      </c>
      <c r="H5" s="30">
        <v>956199</v>
      </c>
      <c r="I5" s="30">
        <v>956889</v>
      </c>
      <c r="J5" s="30">
        <v>959373</v>
      </c>
      <c r="K5" s="30">
        <v>964007</v>
      </c>
      <c r="L5" s="30">
        <v>990835</v>
      </c>
      <c r="M5" s="30">
        <v>976516</v>
      </c>
      <c r="N5" s="30">
        <v>1004884</v>
      </c>
      <c r="O5" s="30">
        <v>1036374</v>
      </c>
      <c r="P5" s="30">
        <v>1006717</v>
      </c>
      <c r="Q5" s="30">
        <v>1050459</v>
      </c>
      <c r="R5" s="30">
        <v>1089063</v>
      </c>
      <c r="S5" s="30">
        <v>1109817</v>
      </c>
      <c r="T5" s="30">
        <v>1102594</v>
      </c>
    </row>
    <row r="6" spans="1:20" x14ac:dyDescent="0.2">
      <c r="A6" s="28" t="s">
        <v>3</v>
      </c>
      <c r="B6" s="29">
        <v>929614</v>
      </c>
      <c r="C6" s="29">
        <v>949576</v>
      </c>
      <c r="D6" s="29">
        <v>908849</v>
      </c>
      <c r="E6" s="29">
        <v>983098</v>
      </c>
      <c r="F6" s="30">
        <v>1000834</v>
      </c>
      <c r="G6" s="30">
        <v>978377</v>
      </c>
      <c r="H6" s="30">
        <v>958395</v>
      </c>
      <c r="I6" s="30">
        <v>1019093</v>
      </c>
      <c r="J6" s="30">
        <v>1030498</v>
      </c>
      <c r="K6" s="30">
        <v>1035476</v>
      </c>
      <c r="L6" s="30">
        <v>1047801</v>
      </c>
      <c r="M6" s="30">
        <v>1036344</v>
      </c>
      <c r="N6" s="30">
        <v>1048252</v>
      </c>
      <c r="O6" s="30">
        <v>1123128</v>
      </c>
      <c r="P6" s="30">
        <v>1113177</v>
      </c>
      <c r="Q6" s="30">
        <v>1140627</v>
      </c>
      <c r="R6" s="30">
        <v>1166909</v>
      </c>
      <c r="S6" s="30">
        <v>1201924</v>
      </c>
      <c r="T6" s="30">
        <v>1182397</v>
      </c>
    </row>
    <row r="7" spans="1:20" x14ac:dyDescent="0.2">
      <c r="A7" s="28" t="s">
        <v>4</v>
      </c>
      <c r="B7" s="29">
        <v>50642</v>
      </c>
      <c r="C7" s="29">
        <v>43976</v>
      </c>
      <c r="D7" s="29">
        <v>39232</v>
      </c>
      <c r="E7" s="29">
        <v>30178</v>
      </c>
      <c r="F7" s="30">
        <v>30257</v>
      </c>
      <c r="G7" s="30">
        <v>30271</v>
      </c>
      <c r="H7" s="30">
        <v>26737</v>
      </c>
      <c r="I7" s="30">
        <v>24434</v>
      </c>
      <c r="J7" s="30">
        <v>26150</v>
      </c>
      <c r="K7" s="30">
        <v>26277</v>
      </c>
      <c r="L7" s="30">
        <v>22274</v>
      </c>
      <c r="M7" s="30">
        <v>22348</v>
      </c>
      <c r="N7" s="30">
        <v>23000</v>
      </c>
      <c r="O7" s="30">
        <v>20816</v>
      </c>
      <c r="P7" s="30">
        <v>23031</v>
      </c>
      <c r="Q7" s="30">
        <v>22403</v>
      </c>
      <c r="R7" s="30">
        <v>22159</v>
      </c>
      <c r="S7" s="30">
        <v>20944</v>
      </c>
      <c r="T7" s="30">
        <v>19388</v>
      </c>
    </row>
    <row r="8" spans="1:20" x14ac:dyDescent="0.2">
      <c r="A8" s="17" t="s">
        <v>5</v>
      </c>
      <c r="B8" s="31">
        <v>242274</v>
      </c>
      <c r="C8" s="31">
        <v>252563</v>
      </c>
      <c r="D8" s="31">
        <v>261279</v>
      </c>
      <c r="E8" s="31">
        <v>270986</v>
      </c>
      <c r="F8" s="32">
        <v>268099</v>
      </c>
      <c r="G8" s="32">
        <v>267659</v>
      </c>
      <c r="H8" s="32">
        <v>227659</v>
      </c>
      <c r="I8" s="32">
        <v>257701</v>
      </c>
      <c r="J8" s="32">
        <v>258777</v>
      </c>
      <c r="K8" s="32">
        <v>260028</v>
      </c>
      <c r="L8" s="32">
        <v>247861</v>
      </c>
      <c r="M8" s="32">
        <v>251579</v>
      </c>
      <c r="N8" s="32">
        <v>261406</v>
      </c>
      <c r="O8" s="32">
        <v>291756</v>
      </c>
      <c r="P8" s="32">
        <v>289870</v>
      </c>
      <c r="Q8" s="32">
        <v>296087</v>
      </c>
      <c r="R8" s="32">
        <v>296875</v>
      </c>
      <c r="S8" s="32">
        <v>314934</v>
      </c>
      <c r="T8" s="32">
        <v>323229</v>
      </c>
    </row>
    <row r="9" spans="1:20" x14ac:dyDescent="0.2">
      <c r="A9" s="97" t="s">
        <v>6</v>
      </c>
      <c r="B9" s="103">
        <v>2128086</v>
      </c>
      <c r="C9" s="103">
        <v>2169217</v>
      </c>
      <c r="D9" s="103">
        <v>2181139</v>
      </c>
      <c r="E9" s="103">
        <v>2314419</v>
      </c>
      <c r="F9" s="104">
        <v>2314051</v>
      </c>
      <c r="G9" s="104">
        <v>2221551</v>
      </c>
      <c r="H9" s="104">
        <v>2168990</v>
      </c>
      <c r="I9" s="104">
        <v>2258117</v>
      </c>
      <c r="J9" s="104">
        <f>SUM(J5:J8)</f>
        <v>2274798</v>
      </c>
      <c r="K9" s="104">
        <f>SUM(K5:K8)</f>
        <v>2285788</v>
      </c>
      <c r="L9" s="104">
        <f>SUM(L5:L8)</f>
        <v>2308771</v>
      </c>
      <c r="M9" s="104">
        <f>SUM(M5:M8)</f>
        <v>2286787</v>
      </c>
      <c r="N9" s="104">
        <f>SUM(N5:N8)</f>
        <v>2337542</v>
      </c>
      <c r="O9" s="104">
        <f t="shared" ref="O9:T9" si="0">SUM(O5:O8)</f>
        <v>2472074</v>
      </c>
      <c r="P9" s="104">
        <f t="shared" si="0"/>
        <v>2432795</v>
      </c>
      <c r="Q9" s="104">
        <f t="shared" si="0"/>
        <v>2509576</v>
      </c>
      <c r="R9" s="104">
        <f t="shared" ref="R9:S9" si="1">SUM(R5:R8)</f>
        <v>2575006</v>
      </c>
      <c r="S9" s="104">
        <f t="shared" si="1"/>
        <v>2647619</v>
      </c>
      <c r="T9" s="104">
        <f t="shared" si="0"/>
        <v>2627608</v>
      </c>
    </row>
    <row r="10" spans="1:2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1">
    <mergeCell ref="B3:T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T9 J9:R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0" sqref="E20"/>
    </sheetView>
  </sheetViews>
  <sheetFormatPr baseColWidth="10" defaultRowHeight="15" x14ac:dyDescent="0.25"/>
  <cols>
    <col min="4" max="4" width="13.28515625" customWidth="1"/>
  </cols>
  <sheetData>
    <row r="1" spans="1:8" x14ac:dyDescent="0.25">
      <c r="A1" s="24" t="s">
        <v>76</v>
      </c>
      <c r="B1" s="3"/>
      <c r="C1" s="3"/>
      <c r="D1" s="24"/>
      <c r="E1" s="3"/>
      <c r="F1" s="3"/>
      <c r="G1" s="3"/>
      <c r="H1" s="3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ht="26.25" x14ac:dyDescent="0.25">
      <c r="A3" s="108" t="s">
        <v>26</v>
      </c>
      <c r="B3" s="109" t="s">
        <v>27</v>
      </c>
      <c r="C3" s="109" t="s">
        <v>28</v>
      </c>
      <c r="D3" s="109" t="s">
        <v>20</v>
      </c>
      <c r="E3" s="109" t="s">
        <v>25</v>
      </c>
      <c r="F3" s="109" t="s">
        <v>21</v>
      </c>
      <c r="G3" s="109" t="s">
        <v>22</v>
      </c>
      <c r="H3" s="109" t="s">
        <v>23</v>
      </c>
    </row>
    <row r="4" spans="1:8" x14ac:dyDescent="0.25">
      <c r="A4" s="25" t="s">
        <v>32</v>
      </c>
      <c r="B4" s="26">
        <v>3.88</v>
      </c>
      <c r="C4" s="26">
        <v>3.2</v>
      </c>
      <c r="D4" s="26">
        <v>8.69</v>
      </c>
      <c r="E4" s="26" t="s">
        <v>44</v>
      </c>
      <c r="F4" s="27">
        <v>29</v>
      </c>
      <c r="G4" s="27">
        <v>210</v>
      </c>
      <c r="H4" s="27">
        <v>-523</v>
      </c>
    </row>
    <row r="5" spans="1:8" x14ac:dyDescent="0.25">
      <c r="A5" s="25" t="s">
        <v>33</v>
      </c>
      <c r="B5" s="26">
        <v>3.87</v>
      </c>
      <c r="C5" s="26">
        <v>3.22</v>
      </c>
      <c r="D5" s="26">
        <v>8.6999999999999993</v>
      </c>
      <c r="E5" s="26" t="s">
        <v>44</v>
      </c>
      <c r="F5" s="27">
        <v>28</v>
      </c>
      <c r="G5" s="27">
        <v>210</v>
      </c>
      <c r="H5" s="27">
        <v>-523</v>
      </c>
    </row>
    <row r="6" spans="1:8" x14ac:dyDescent="0.25">
      <c r="A6" s="25" t="s">
        <v>34</v>
      </c>
      <c r="B6" s="26">
        <v>3.87</v>
      </c>
      <c r="C6" s="26">
        <v>3.23</v>
      </c>
      <c r="D6" s="26">
        <v>8.7100000000000009</v>
      </c>
      <c r="E6" s="26" t="s">
        <v>44</v>
      </c>
      <c r="F6" s="27">
        <v>26</v>
      </c>
      <c r="G6" s="27">
        <v>203</v>
      </c>
      <c r="H6" s="27">
        <v>-523</v>
      </c>
    </row>
    <row r="7" spans="1:8" x14ac:dyDescent="0.25">
      <c r="A7" s="25" t="s">
        <v>35</v>
      </c>
      <c r="B7" s="26">
        <v>3.84</v>
      </c>
      <c r="C7" s="26">
        <v>3.23</v>
      </c>
      <c r="D7" s="26">
        <v>8.69</v>
      </c>
      <c r="E7" s="26" t="s">
        <v>44</v>
      </c>
      <c r="F7" s="27">
        <v>26</v>
      </c>
      <c r="G7" s="27">
        <v>205</v>
      </c>
      <c r="H7" s="27">
        <v>-523</v>
      </c>
    </row>
    <row r="8" spans="1:8" x14ac:dyDescent="0.25">
      <c r="A8" s="25" t="s">
        <v>36</v>
      </c>
      <c r="B8" s="26">
        <v>3.75</v>
      </c>
      <c r="C8" s="26">
        <v>3.21</v>
      </c>
      <c r="D8" s="26">
        <v>8.67</v>
      </c>
      <c r="E8" s="26" t="s">
        <v>44</v>
      </c>
      <c r="F8" s="27">
        <v>27</v>
      </c>
      <c r="G8" s="27">
        <v>203</v>
      </c>
      <c r="H8" s="27">
        <v>-522</v>
      </c>
    </row>
    <row r="9" spans="1:8" x14ac:dyDescent="0.25">
      <c r="A9" s="25" t="s">
        <v>37</v>
      </c>
      <c r="B9" s="26">
        <v>3.71</v>
      </c>
      <c r="C9" s="26">
        <v>3.14</v>
      </c>
      <c r="D9" s="26">
        <v>8.64</v>
      </c>
      <c r="E9" s="26" t="s">
        <v>44</v>
      </c>
      <c r="F9" s="27">
        <v>28</v>
      </c>
      <c r="G9" s="27">
        <v>213</v>
      </c>
      <c r="H9" s="27">
        <v>-521</v>
      </c>
    </row>
    <row r="10" spans="1:8" x14ac:dyDescent="0.25">
      <c r="A10" s="25" t="s">
        <v>38</v>
      </c>
      <c r="B10" s="26">
        <v>3.68</v>
      </c>
      <c r="C10" s="26">
        <v>3.1</v>
      </c>
      <c r="D10" s="26">
        <v>8.58</v>
      </c>
      <c r="E10" s="26" t="s">
        <v>44</v>
      </c>
      <c r="F10" s="27">
        <v>28</v>
      </c>
      <c r="G10" s="27">
        <v>226</v>
      </c>
      <c r="H10" s="27">
        <v>-519</v>
      </c>
    </row>
    <row r="11" spans="1:8" x14ac:dyDescent="0.25">
      <c r="A11" s="25" t="s">
        <v>39</v>
      </c>
      <c r="B11" s="26">
        <v>3.73</v>
      </c>
      <c r="C11" s="26">
        <v>3.12</v>
      </c>
      <c r="D11" s="26">
        <v>8.5399999999999991</v>
      </c>
      <c r="E11" s="26" t="s">
        <v>44</v>
      </c>
      <c r="F11" s="27">
        <v>27</v>
      </c>
      <c r="G11" s="27">
        <v>229</v>
      </c>
      <c r="H11" s="27">
        <v>-519</v>
      </c>
    </row>
    <row r="12" spans="1:8" x14ac:dyDescent="0.25">
      <c r="A12" s="25" t="s">
        <v>40</v>
      </c>
      <c r="B12" s="26">
        <v>3.81</v>
      </c>
      <c r="C12" s="26">
        <v>3.17</v>
      </c>
      <c r="D12" s="26">
        <v>8.5500000000000007</v>
      </c>
      <c r="E12" s="26" t="s">
        <v>44</v>
      </c>
      <c r="F12" s="27">
        <v>27</v>
      </c>
      <c r="G12" s="27">
        <v>226</v>
      </c>
      <c r="H12" s="27">
        <v>-520</v>
      </c>
    </row>
    <row r="13" spans="1:8" x14ac:dyDescent="0.25">
      <c r="A13" s="25" t="s">
        <v>41</v>
      </c>
      <c r="B13" s="26">
        <v>3.9</v>
      </c>
      <c r="C13" s="26">
        <v>3.23</v>
      </c>
      <c r="D13" s="26">
        <v>8.6199999999999992</v>
      </c>
      <c r="E13" s="26" t="s">
        <v>44</v>
      </c>
      <c r="F13" s="27">
        <v>27</v>
      </c>
      <c r="G13" s="27">
        <v>213</v>
      </c>
      <c r="H13" s="27">
        <v>-520</v>
      </c>
    </row>
    <row r="14" spans="1:8" x14ac:dyDescent="0.25">
      <c r="A14" s="25" t="s">
        <v>42</v>
      </c>
      <c r="B14" s="26">
        <v>3.92</v>
      </c>
      <c r="C14" s="26">
        <v>3.25</v>
      </c>
      <c r="D14" s="26">
        <v>8.68</v>
      </c>
      <c r="E14" s="26" t="s">
        <v>44</v>
      </c>
      <c r="F14" s="27">
        <v>26</v>
      </c>
      <c r="G14" s="27">
        <v>209</v>
      </c>
      <c r="H14" s="27">
        <v>-521</v>
      </c>
    </row>
    <row r="15" spans="1:8" x14ac:dyDescent="0.25">
      <c r="A15" s="25" t="s">
        <v>43</v>
      </c>
      <c r="B15" s="26">
        <v>3.91</v>
      </c>
      <c r="C15" s="26">
        <v>3.27</v>
      </c>
      <c r="D15" s="26">
        <v>8.75</v>
      </c>
      <c r="E15" s="26" t="s">
        <v>44</v>
      </c>
      <c r="F15" s="27">
        <v>25</v>
      </c>
      <c r="G15" s="27">
        <v>204</v>
      </c>
      <c r="H15" s="27">
        <v>-522</v>
      </c>
    </row>
    <row r="16" spans="1:8" x14ac:dyDescent="0.25">
      <c r="A16" s="110" t="s">
        <v>24</v>
      </c>
      <c r="B16" s="111">
        <f>AVERAGE(B4:B15)</f>
        <v>3.8225000000000002</v>
      </c>
      <c r="C16" s="111">
        <f t="shared" ref="C16:H16" si="0">AVERAGE(C4:C15)</f>
        <v>3.1975000000000011</v>
      </c>
      <c r="D16" s="111">
        <f t="shared" si="0"/>
        <v>8.6516666666666655</v>
      </c>
      <c r="E16" s="111" t="s">
        <v>44</v>
      </c>
      <c r="F16" s="112">
        <f t="shared" si="0"/>
        <v>27</v>
      </c>
      <c r="G16" s="112">
        <f t="shared" si="0"/>
        <v>212.58333333333334</v>
      </c>
      <c r="H16" s="112">
        <f t="shared" si="0"/>
        <v>-521.33333333333337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8" sqref="D18:E18"/>
    </sheetView>
  </sheetViews>
  <sheetFormatPr baseColWidth="10" defaultRowHeight="15" x14ac:dyDescent="0.25"/>
  <cols>
    <col min="1" max="1" width="16.28515625" customWidth="1"/>
    <col min="2" max="2" width="14.42578125" customWidth="1"/>
    <col min="3" max="3" width="14.140625" customWidth="1"/>
    <col min="4" max="4" width="14.5703125" customWidth="1"/>
    <col min="5" max="5" width="15.140625" customWidth="1"/>
    <col min="6" max="6" width="17.42578125" customWidth="1"/>
  </cols>
  <sheetData>
    <row r="1" spans="1:6" x14ac:dyDescent="0.25">
      <c r="A1" s="48" t="s">
        <v>77</v>
      </c>
      <c r="B1" s="37"/>
      <c r="C1" s="38"/>
      <c r="D1" s="39"/>
      <c r="E1" s="39"/>
      <c r="F1" s="1"/>
    </row>
    <row r="2" spans="1:6" x14ac:dyDescent="0.25">
      <c r="A2" s="37"/>
      <c r="B2" s="37"/>
      <c r="C2" s="38"/>
      <c r="D2" s="39"/>
      <c r="E2" s="39"/>
      <c r="F2" s="1"/>
    </row>
    <row r="3" spans="1:6" x14ac:dyDescent="0.25">
      <c r="B3" s="86" t="s">
        <v>47</v>
      </c>
      <c r="C3" s="113"/>
      <c r="D3" s="114"/>
      <c r="E3" s="114"/>
      <c r="F3" s="115"/>
    </row>
    <row r="4" spans="1:6" x14ac:dyDescent="0.25">
      <c r="A4" s="116" t="s">
        <v>46</v>
      </c>
      <c r="B4" s="96" t="s">
        <v>2</v>
      </c>
      <c r="C4" s="123" t="s">
        <v>3</v>
      </c>
      <c r="D4" s="124" t="s">
        <v>4</v>
      </c>
      <c r="E4" s="125" t="s">
        <v>5</v>
      </c>
      <c r="F4" s="125" t="s">
        <v>6</v>
      </c>
    </row>
    <row r="5" spans="1:6" x14ac:dyDescent="0.25">
      <c r="A5" s="12" t="s">
        <v>48</v>
      </c>
      <c r="B5" s="40">
        <v>8412600</v>
      </c>
      <c r="C5" s="40">
        <v>11692290</v>
      </c>
      <c r="D5" s="40">
        <v>8657870</v>
      </c>
      <c r="E5" s="40">
        <v>6496690</v>
      </c>
      <c r="F5" s="41">
        <f t="shared" ref="F5:F11" si="0">SUM(B5:E5)</f>
        <v>35259450</v>
      </c>
    </row>
    <row r="6" spans="1:6" x14ac:dyDescent="0.25">
      <c r="A6" s="42" t="s">
        <v>49</v>
      </c>
      <c r="B6" s="43">
        <v>3769360</v>
      </c>
      <c r="C6" s="43">
        <v>805970</v>
      </c>
      <c r="D6" s="43">
        <v>880730</v>
      </c>
      <c r="E6" s="43">
        <v>5184760</v>
      </c>
      <c r="F6" s="44">
        <f t="shared" si="0"/>
        <v>10640820</v>
      </c>
    </row>
    <row r="7" spans="1:6" x14ac:dyDescent="0.25">
      <c r="A7" s="117" t="s">
        <v>50</v>
      </c>
      <c r="B7" s="118">
        <f>SUM(B5:B6)</f>
        <v>12181960</v>
      </c>
      <c r="C7" s="118">
        <f t="shared" ref="C7:E7" si="1">SUM(C5:C6)</f>
        <v>12498260</v>
      </c>
      <c r="D7" s="118">
        <f t="shared" si="1"/>
        <v>9538600</v>
      </c>
      <c r="E7" s="118">
        <f t="shared" si="1"/>
        <v>11681450</v>
      </c>
      <c r="F7" s="119">
        <f t="shared" si="0"/>
        <v>45900270</v>
      </c>
    </row>
    <row r="8" spans="1:6" x14ac:dyDescent="0.25">
      <c r="A8" s="42" t="s">
        <v>51</v>
      </c>
      <c r="B8" s="43">
        <v>0</v>
      </c>
      <c r="C8" s="43">
        <v>0</v>
      </c>
      <c r="D8" s="43">
        <v>0</v>
      </c>
      <c r="E8" s="43">
        <v>0</v>
      </c>
      <c r="F8" s="44">
        <f t="shared" si="0"/>
        <v>0</v>
      </c>
    </row>
    <row r="9" spans="1:6" x14ac:dyDescent="0.25">
      <c r="A9" s="42" t="s">
        <v>52</v>
      </c>
      <c r="B9" s="43">
        <v>0</v>
      </c>
      <c r="C9" s="43">
        <v>0</v>
      </c>
      <c r="D9" s="43">
        <v>0</v>
      </c>
      <c r="E9" s="43">
        <v>0</v>
      </c>
      <c r="F9" s="44">
        <f t="shared" si="0"/>
        <v>0</v>
      </c>
    </row>
    <row r="10" spans="1:6" x14ac:dyDescent="0.25">
      <c r="A10" s="45" t="s">
        <v>53</v>
      </c>
      <c r="B10" s="46">
        <v>0</v>
      </c>
      <c r="C10" s="46">
        <v>0</v>
      </c>
      <c r="D10" s="46">
        <v>0</v>
      </c>
      <c r="E10" s="46">
        <v>0</v>
      </c>
      <c r="F10" s="47">
        <f t="shared" si="0"/>
        <v>0</v>
      </c>
    </row>
    <row r="11" spans="1:6" x14ac:dyDescent="0.25">
      <c r="A11" s="120" t="s">
        <v>54</v>
      </c>
      <c r="B11" s="121">
        <f>SUM(B8:B10)</f>
        <v>0</v>
      </c>
      <c r="C11" s="121">
        <f>SUM(C8:C10)</f>
        <v>0</v>
      </c>
      <c r="D11" s="121">
        <f>SUM(D8:D10)</f>
        <v>0</v>
      </c>
      <c r="E11" s="121">
        <f>SUM(E8:E10)</f>
        <v>0</v>
      </c>
      <c r="F11" s="122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workbookViewId="0">
      <selection activeCell="I32" sqref="I32"/>
    </sheetView>
  </sheetViews>
  <sheetFormatPr baseColWidth="10" defaultRowHeight="15" x14ac:dyDescent="0.25"/>
  <sheetData>
    <row r="1" spans="1:20" x14ac:dyDescent="0.25">
      <c r="A1" s="24" t="s">
        <v>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B3" s="129" t="s">
        <v>55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</row>
    <row r="4" spans="1:20" x14ac:dyDescent="0.25">
      <c r="A4" s="116" t="s">
        <v>46</v>
      </c>
      <c r="B4" s="95">
        <v>1998</v>
      </c>
      <c r="C4" s="96">
        <v>1999</v>
      </c>
      <c r="D4" s="126">
        <v>2000</v>
      </c>
      <c r="E4" s="126">
        <v>2001</v>
      </c>
      <c r="F4" s="126">
        <v>2002</v>
      </c>
      <c r="G4" s="126">
        <v>2003</v>
      </c>
      <c r="H4" s="126">
        <v>2004</v>
      </c>
      <c r="I4" s="126">
        <v>2005</v>
      </c>
      <c r="J4" s="126">
        <v>2006</v>
      </c>
      <c r="K4" s="126">
        <v>2007</v>
      </c>
      <c r="L4" s="126">
        <v>2008</v>
      </c>
      <c r="M4" s="126">
        <v>2009</v>
      </c>
      <c r="N4" s="126">
        <v>2010</v>
      </c>
      <c r="O4" s="126">
        <v>2011</v>
      </c>
      <c r="P4" s="126">
        <v>2012</v>
      </c>
      <c r="Q4" s="126">
        <v>2013</v>
      </c>
      <c r="R4" s="126">
        <v>2014</v>
      </c>
      <c r="S4" s="126">
        <v>2015</v>
      </c>
      <c r="T4" s="126">
        <v>2016</v>
      </c>
    </row>
    <row r="5" spans="1:20" x14ac:dyDescent="0.25">
      <c r="A5" s="37"/>
      <c r="B5" s="37"/>
      <c r="C5" s="37"/>
      <c r="D5" s="37"/>
      <c r="E5" s="37"/>
      <c r="F5" s="37"/>
      <c r="G5" s="37"/>
      <c r="H5" s="37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32" t="s">
        <v>56</v>
      </c>
    </row>
    <row r="6" spans="1:20" x14ac:dyDescent="0.25">
      <c r="A6" s="50" t="s">
        <v>48</v>
      </c>
      <c r="B6" s="51">
        <v>11600</v>
      </c>
      <c r="C6" s="51">
        <v>11400</v>
      </c>
      <c r="D6" s="51">
        <v>10800</v>
      </c>
      <c r="E6" s="51">
        <v>10800</v>
      </c>
      <c r="F6" s="52">
        <v>9600</v>
      </c>
      <c r="G6" s="52">
        <v>8800</v>
      </c>
      <c r="H6" s="52">
        <v>7000</v>
      </c>
      <c r="I6" s="52">
        <v>5740</v>
      </c>
      <c r="J6" s="52">
        <v>5120</v>
      </c>
      <c r="K6" s="52">
        <v>4787.38</v>
      </c>
      <c r="L6" s="52">
        <v>4788</v>
      </c>
      <c r="M6" s="52">
        <v>5041.18</v>
      </c>
      <c r="N6" s="52">
        <v>5607.06</v>
      </c>
      <c r="O6" s="52">
        <v>5647.08</v>
      </c>
      <c r="P6" s="52">
        <v>5710.26</v>
      </c>
      <c r="Q6" s="52">
        <v>5095.12</v>
      </c>
      <c r="R6" s="52">
        <v>7405.2</v>
      </c>
      <c r="S6" s="52">
        <v>7061.54</v>
      </c>
      <c r="T6" s="52">
        <v>8412.6</v>
      </c>
    </row>
    <row r="7" spans="1:20" x14ac:dyDescent="0.25">
      <c r="A7" s="17" t="s">
        <v>49</v>
      </c>
      <c r="B7" s="53">
        <v>9629</v>
      </c>
      <c r="C7" s="53">
        <v>8642</v>
      </c>
      <c r="D7" s="53">
        <v>8075</v>
      </c>
      <c r="E7" s="53">
        <v>8075</v>
      </c>
      <c r="F7" s="54">
        <v>7685</v>
      </c>
      <c r="G7" s="54">
        <v>6977</v>
      </c>
      <c r="H7" s="54">
        <v>5950</v>
      </c>
      <c r="I7" s="54">
        <v>5950</v>
      </c>
      <c r="J7" s="54">
        <v>5525</v>
      </c>
      <c r="K7" s="54">
        <v>5166.07</v>
      </c>
      <c r="L7" s="54">
        <v>5163.75</v>
      </c>
      <c r="M7" s="54">
        <v>4916.9799999999996</v>
      </c>
      <c r="N7" s="54">
        <v>4913.9058499999992</v>
      </c>
      <c r="O7" s="54">
        <v>4900.6306825000001</v>
      </c>
      <c r="P7" s="54">
        <v>4896.57</v>
      </c>
      <c r="Q7" s="54">
        <v>4369.08</v>
      </c>
      <c r="R7" s="54">
        <v>4363.72</v>
      </c>
      <c r="S7" s="54">
        <v>3863.46</v>
      </c>
      <c r="T7" s="54">
        <v>3769.36</v>
      </c>
    </row>
    <row r="8" spans="1:20" x14ac:dyDescent="0.25">
      <c r="A8" s="97" t="s">
        <v>11</v>
      </c>
      <c r="B8" s="127">
        <v>21229</v>
      </c>
      <c r="C8" s="127">
        <v>20042</v>
      </c>
      <c r="D8" s="127">
        <v>18875</v>
      </c>
      <c r="E8" s="127">
        <v>18875</v>
      </c>
      <c r="F8" s="128">
        <v>17285</v>
      </c>
      <c r="G8" s="128">
        <v>15777</v>
      </c>
      <c r="H8" s="128">
        <v>12950</v>
      </c>
      <c r="I8" s="128">
        <v>11690</v>
      </c>
      <c r="J8" s="128">
        <v>10645</v>
      </c>
      <c r="K8" s="128">
        <v>9953.4500000000007</v>
      </c>
      <c r="L8" s="128">
        <v>9951.75</v>
      </c>
      <c r="M8" s="128">
        <v>9958.16</v>
      </c>
      <c r="N8" s="128">
        <v>10520.965850000001</v>
      </c>
      <c r="O8" s="128">
        <v>10547.710682500001</v>
      </c>
      <c r="P8" s="128">
        <v>10606.83</v>
      </c>
      <c r="Q8" s="128">
        <v>9464.2000000000007</v>
      </c>
      <c r="R8" s="128">
        <v>11768.92</v>
      </c>
      <c r="S8" s="128">
        <v>10925</v>
      </c>
      <c r="T8" s="128">
        <v>12181.96</v>
      </c>
    </row>
    <row r="9" spans="1:20" x14ac:dyDescent="0.25">
      <c r="A9" s="23"/>
      <c r="B9" s="55"/>
      <c r="C9" s="55"/>
      <c r="D9" s="55"/>
      <c r="E9" s="55"/>
      <c r="F9" s="55"/>
      <c r="G9" s="55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133" t="s">
        <v>57</v>
      </c>
    </row>
    <row r="10" spans="1:20" x14ac:dyDescent="0.25">
      <c r="A10" s="50" t="s">
        <v>48</v>
      </c>
      <c r="B10" s="51">
        <v>4660</v>
      </c>
      <c r="C10" s="51">
        <v>4800</v>
      </c>
      <c r="D10" s="51">
        <v>6240</v>
      </c>
      <c r="E10" s="51">
        <v>7480</v>
      </c>
      <c r="F10" s="52">
        <v>7110</v>
      </c>
      <c r="G10" s="52">
        <v>7921</v>
      </c>
      <c r="H10" s="52">
        <v>8116.7</v>
      </c>
      <c r="I10" s="52">
        <v>10229</v>
      </c>
      <c r="J10" s="52">
        <v>8700</v>
      </c>
      <c r="K10" s="52">
        <v>7400.22</v>
      </c>
      <c r="L10" s="52">
        <v>7916.4</v>
      </c>
      <c r="M10" s="52">
        <v>8068.92</v>
      </c>
      <c r="N10" s="52">
        <v>8648.4599999999991</v>
      </c>
      <c r="O10" s="52">
        <v>8668.66</v>
      </c>
      <c r="P10" s="52">
        <v>9024.48</v>
      </c>
      <c r="Q10" s="52">
        <v>8803.9</v>
      </c>
      <c r="R10" s="52">
        <v>8803.9</v>
      </c>
      <c r="S10" s="52">
        <v>9866.84</v>
      </c>
      <c r="T10" s="52">
        <v>11692.29</v>
      </c>
    </row>
    <row r="11" spans="1:20" x14ac:dyDescent="0.25">
      <c r="A11" s="17" t="s">
        <v>49</v>
      </c>
      <c r="B11" s="53">
        <v>1513</v>
      </c>
      <c r="C11" s="53">
        <v>1733.3</v>
      </c>
      <c r="D11" s="53">
        <v>1950</v>
      </c>
      <c r="E11" s="53">
        <v>2340</v>
      </c>
      <c r="F11" s="54">
        <v>1857</v>
      </c>
      <c r="G11" s="54">
        <v>1262</v>
      </c>
      <c r="H11" s="54">
        <v>1120</v>
      </c>
      <c r="I11" s="54">
        <v>1696</v>
      </c>
      <c r="J11" s="54">
        <v>1837</v>
      </c>
      <c r="K11" s="54">
        <v>1707.33</v>
      </c>
      <c r="L11" s="54">
        <v>1703</v>
      </c>
      <c r="M11" s="54">
        <v>1650.28</v>
      </c>
      <c r="N11" s="54">
        <v>1637.471875</v>
      </c>
      <c r="O11" s="54">
        <v>1633.3175000000001</v>
      </c>
      <c r="P11" s="54">
        <v>1688.84</v>
      </c>
      <c r="Q11" s="54">
        <v>1647.57</v>
      </c>
      <c r="R11" s="54">
        <v>1647.57</v>
      </c>
      <c r="S11" s="54">
        <v>930.55</v>
      </c>
      <c r="T11" s="54">
        <v>805.97</v>
      </c>
    </row>
    <row r="12" spans="1:20" x14ac:dyDescent="0.25">
      <c r="A12" s="97" t="s">
        <v>11</v>
      </c>
      <c r="B12" s="127">
        <v>6173</v>
      </c>
      <c r="C12" s="127">
        <v>6533.3</v>
      </c>
      <c r="D12" s="127">
        <v>8190</v>
      </c>
      <c r="E12" s="127">
        <v>9820</v>
      </c>
      <c r="F12" s="128">
        <v>8967</v>
      </c>
      <c r="G12" s="128">
        <v>9183</v>
      </c>
      <c r="H12" s="128">
        <v>9236.7000000000007</v>
      </c>
      <c r="I12" s="128">
        <v>11925</v>
      </c>
      <c r="J12" s="128">
        <v>10537</v>
      </c>
      <c r="K12" s="128">
        <v>9107.5499999999993</v>
      </c>
      <c r="L12" s="128">
        <v>9619.4</v>
      </c>
      <c r="M12" s="128">
        <v>9719.2000000000007</v>
      </c>
      <c r="N12" s="128">
        <v>10285.931875</v>
      </c>
      <c r="O12" s="128">
        <v>10301.977500000001</v>
      </c>
      <c r="P12" s="128">
        <v>10713.32</v>
      </c>
      <c r="Q12" s="128">
        <v>10451.469999999999</v>
      </c>
      <c r="R12" s="128">
        <v>10451.469999999999</v>
      </c>
      <c r="S12" s="128">
        <v>10797.39</v>
      </c>
      <c r="T12" s="128">
        <v>12482.26</v>
      </c>
    </row>
    <row r="13" spans="1:20" x14ac:dyDescent="0.25">
      <c r="A13" s="23"/>
      <c r="B13" s="55"/>
      <c r="C13" s="55"/>
      <c r="D13" s="55"/>
      <c r="E13" s="55"/>
      <c r="F13" s="55"/>
      <c r="G13" s="55"/>
      <c r="H13" s="56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133" t="s">
        <v>58</v>
      </c>
    </row>
    <row r="14" spans="1:20" x14ac:dyDescent="0.25">
      <c r="A14" s="50" t="s">
        <v>48</v>
      </c>
      <c r="B14" s="51">
        <v>21012</v>
      </c>
      <c r="C14" s="51">
        <v>18135</v>
      </c>
      <c r="D14" s="51">
        <v>13083</v>
      </c>
      <c r="E14" s="51">
        <v>13780</v>
      </c>
      <c r="F14" s="52">
        <v>12223</v>
      </c>
      <c r="G14" s="52">
        <v>12219</v>
      </c>
      <c r="H14" s="52">
        <v>14454.2</v>
      </c>
      <c r="I14" s="52">
        <v>14462.5</v>
      </c>
      <c r="J14" s="52">
        <v>18803</v>
      </c>
      <c r="K14" s="52">
        <v>18802.96</v>
      </c>
      <c r="L14" s="52">
        <v>20307.189999999999</v>
      </c>
      <c r="M14" s="52">
        <v>18884.96</v>
      </c>
      <c r="N14" s="52">
        <v>15455.195</v>
      </c>
      <c r="O14" s="52">
        <v>15050.893333333333</v>
      </c>
      <c r="P14" s="52">
        <v>13437.87</v>
      </c>
      <c r="Q14" s="52">
        <v>13296.2</v>
      </c>
      <c r="R14" s="52">
        <v>13296.2</v>
      </c>
      <c r="S14" s="52">
        <v>11199.39</v>
      </c>
      <c r="T14" s="52">
        <v>8657.8700000000008</v>
      </c>
    </row>
    <row r="15" spans="1:20" x14ac:dyDescent="0.25">
      <c r="A15" s="17" t="s">
        <v>49</v>
      </c>
      <c r="B15" s="53">
        <v>2250</v>
      </c>
      <c r="C15" s="53">
        <v>1875</v>
      </c>
      <c r="D15" s="53">
        <v>938</v>
      </c>
      <c r="E15" s="53">
        <v>925</v>
      </c>
      <c r="F15" s="54">
        <v>879</v>
      </c>
      <c r="G15" s="54">
        <v>877</v>
      </c>
      <c r="H15" s="54">
        <v>885.5</v>
      </c>
      <c r="I15" s="54">
        <v>887.5</v>
      </c>
      <c r="J15" s="54">
        <v>1154</v>
      </c>
      <c r="K15" s="54">
        <v>1153.75</v>
      </c>
      <c r="L15" s="54">
        <v>1115.6300000000001</v>
      </c>
      <c r="M15" s="54">
        <v>1054.19</v>
      </c>
      <c r="N15" s="54">
        <v>1028</v>
      </c>
      <c r="O15" s="54">
        <v>1014.0375</v>
      </c>
      <c r="P15" s="54">
        <v>982.43</v>
      </c>
      <c r="Q15" s="54">
        <v>972.06</v>
      </c>
      <c r="R15" s="54">
        <v>972.06</v>
      </c>
      <c r="S15" s="54">
        <v>957.91</v>
      </c>
      <c r="T15" s="54">
        <v>880.73</v>
      </c>
    </row>
    <row r="16" spans="1:20" x14ac:dyDescent="0.25">
      <c r="A16" s="97" t="s">
        <v>11</v>
      </c>
      <c r="B16" s="127">
        <v>23262</v>
      </c>
      <c r="C16" s="127">
        <v>20010</v>
      </c>
      <c r="D16" s="127">
        <v>14021</v>
      </c>
      <c r="E16" s="127">
        <v>14705</v>
      </c>
      <c r="F16" s="128">
        <v>13102</v>
      </c>
      <c r="G16" s="128">
        <v>13096</v>
      </c>
      <c r="H16" s="128">
        <v>15339.7</v>
      </c>
      <c r="I16" s="128">
        <v>15350</v>
      </c>
      <c r="J16" s="128">
        <v>19957</v>
      </c>
      <c r="K16" s="128">
        <v>19956.71</v>
      </c>
      <c r="L16" s="128">
        <v>21422.81</v>
      </c>
      <c r="M16" s="128">
        <v>19939.150000000001</v>
      </c>
      <c r="N16" s="128">
        <v>16483.195</v>
      </c>
      <c r="O16" s="128">
        <v>16064.930833333334</v>
      </c>
      <c r="P16" s="128">
        <v>14420.3</v>
      </c>
      <c r="Q16" s="128">
        <v>14268.26</v>
      </c>
      <c r="R16" s="128">
        <v>14268.26</v>
      </c>
      <c r="S16" s="128">
        <v>12157.3</v>
      </c>
      <c r="T16" s="128">
        <v>9538.6</v>
      </c>
    </row>
    <row r="17" spans="1:20" x14ac:dyDescent="0.25">
      <c r="A17" s="23"/>
      <c r="B17" s="55"/>
      <c r="C17" s="55"/>
      <c r="D17" s="55"/>
      <c r="E17" s="55"/>
      <c r="F17" s="55"/>
      <c r="G17" s="55"/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133" t="s">
        <v>59</v>
      </c>
    </row>
    <row r="18" spans="1:20" x14ac:dyDescent="0.25">
      <c r="A18" s="50" t="s">
        <v>48</v>
      </c>
      <c r="B18" s="51">
        <v>11900</v>
      </c>
      <c r="C18" s="51">
        <v>11900</v>
      </c>
      <c r="D18" s="51">
        <v>11946.7</v>
      </c>
      <c r="E18" s="51">
        <v>14000</v>
      </c>
      <c r="F18" s="52">
        <v>12016.7</v>
      </c>
      <c r="G18" s="52">
        <v>14062.5</v>
      </c>
      <c r="H18" s="52">
        <v>13500</v>
      </c>
      <c r="I18" s="52">
        <v>11250</v>
      </c>
      <c r="J18" s="52">
        <v>8550</v>
      </c>
      <c r="K18" s="52">
        <v>4803.75</v>
      </c>
      <c r="L18" s="52">
        <v>7629.75</v>
      </c>
      <c r="M18" s="52">
        <v>8417.25</v>
      </c>
      <c r="N18" s="52">
        <v>8491.5224999999991</v>
      </c>
      <c r="O18" s="52">
        <v>8541.1574999999993</v>
      </c>
      <c r="P18" s="52">
        <v>8548.02</v>
      </c>
      <c r="Q18" s="52">
        <v>8006.81</v>
      </c>
      <c r="R18" s="52">
        <v>8006.81</v>
      </c>
      <c r="S18" s="52">
        <v>6562.49</v>
      </c>
      <c r="T18" s="52">
        <v>6496.69</v>
      </c>
    </row>
    <row r="19" spans="1:20" x14ac:dyDescent="0.25">
      <c r="A19" s="17" t="s">
        <v>49</v>
      </c>
      <c r="B19" s="53">
        <v>9216</v>
      </c>
      <c r="C19" s="53">
        <v>9216</v>
      </c>
      <c r="D19" s="53">
        <v>8000</v>
      </c>
      <c r="E19" s="53">
        <v>8667</v>
      </c>
      <c r="F19" s="54">
        <v>8333</v>
      </c>
      <c r="G19" s="54">
        <v>8460.4</v>
      </c>
      <c r="H19" s="54">
        <v>8666.7000000000007</v>
      </c>
      <c r="I19" s="54">
        <v>8733.33</v>
      </c>
      <c r="J19" s="54">
        <v>9133</v>
      </c>
      <c r="K19" s="54">
        <v>9133.33</v>
      </c>
      <c r="L19" s="54">
        <v>8026.67</v>
      </c>
      <c r="M19" s="54">
        <v>7644.07</v>
      </c>
      <c r="N19" s="54">
        <v>7529.6</v>
      </c>
      <c r="O19" s="54">
        <v>7476.3066666666664</v>
      </c>
      <c r="P19" s="54">
        <v>7469.76</v>
      </c>
      <c r="Q19" s="54">
        <v>6996.81</v>
      </c>
      <c r="R19" s="54">
        <v>6996.81</v>
      </c>
      <c r="S19" s="54">
        <v>5371.7</v>
      </c>
      <c r="T19" s="54">
        <v>5184.76</v>
      </c>
    </row>
    <row r="20" spans="1:20" x14ac:dyDescent="0.25">
      <c r="A20" s="97" t="s">
        <v>11</v>
      </c>
      <c r="B20" s="127">
        <v>21116</v>
      </c>
      <c r="C20" s="127">
        <v>21116</v>
      </c>
      <c r="D20" s="127">
        <v>19946.7</v>
      </c>
      <c r="E20" s="127">
        <v>22667</v>
      </c>
      <c r="F20" s="128">
        <v>20349.7</v>
      </c>
      <c r="G20" s="128">
        <v>22522.9</v>
      </c>
      <c r="H20" s="128">
        <v>22166.7</v>
      </c>
      <c r="I20" s="128">
        <v>19983.3</v>
      </c>
      <c r="J20" s="128">
        <v>17683</v>
      </c>
      <c r="K20" s="128">
        <v>13937.08</v>
      </c>
      <c r="L20" s="128">
        <v>15656.42</v>
      </c>
      <c r="M20" s="128">
        <v>16061.32</v>
      </c>
      <c r="N20" s="128">
        <v>16021.122499999999</v>
      </c>
      <c r="O20" s="128">
        <v>16017.464166666665</v>
      </c>
      <c r="P20" s="128">
        <v>16017.78</v>
      </c>
      <c r="Q20" s="128">
        <v>15003.62</v>
      </c>
      <c r="R20" s="128">
        <v>15003.62</v>
      </c>
      <c r="S20" s="128">
        <v>11934.24</v>
      </c>
      <c r="T20" s="128">
        <v>11681.45</v>
      </c>
    </row>
    <row r="21" spans="1:20" x14ac:dyDescent="0.25">
      <c r="A21" s="23"/>
      <c r="B21" s="55"/>
      <c r="C21" s="55"/>
      <c r="D21" s="55"/>
      <c r="E21" s="55"/>
      <c r="F21" s="55"/>
      <c r="G21" s="55"/>
      <c r="H21" s="5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133" t="s">
        <v>60</v>
      </c>
    </row>
    <row r="22" spans="1:20" x14ac:dyDescent="0.25">
      <c r="A22" s="50" t="s">
        <v>48</v>
      </c>
      <c r="B22" s="51">
        <v>49172</v>
      </c>
      <c r="C22" s="51">
        <v>46235</v>
      </c>
      <c r="D22" s="51">
        <v>42069.7</v>
      </c>
      <c r="E22" s="51">
        <v>46060</v>
      </c>
      <c r="F22" s="52">
        <v>40949.699999999997</v>
      </c>
      <c r="G22" s="52">
        <v>43002.5</v>
      </c>
      <c r="H22" s="52">
        <v>43070.8</v>
      </c>
      <c r="I22" s="52">
        <v>41681.5</v>
      </c>
      <c r="J22" s="52">
        <v>41173</v>
      </c>
      <c r="K22" s="52">
        <v>35794.31</v>
      </c>
      <c r="L22" s="52">
        <v>40641.339999999997</v>
      </c>
      <c r="M22" s="52">
        <v>40412.31</v>
      </c>
      <c r="N22" s="52">
        <v>38202.237500000003</v>
      </c>
      <c r="O22" s="52">
        <v>37907.790833333333</v>
      </c>
      <c r="P22" s="52">
        <v>36720.629999999997</v>
      </c>
      <c r="Q22" s="52">
        <v>35202.03</v>
      </c>
      <c r="R22" s="52">
        <v>37512.11</v>
      </c>
      <c r="S22" s="52">
        <v>34690.26</v>
      </c>
      <c r="T22" s="52">
        <v>35259.449999999997</v>
      </c>
    </row>
    <row r="23" spans="1:20" x14ac:dyDescent="0.25">
      <c r="A23" s="17" t="s">
        <v>49</v>
      </c>
      <c r="B23" s="53">
        <v>22608</v>
      </c>
      <c r="C23" s="53">
        <v>21466.3</v>
      </c>
      <c r="D23" s="53">
        <v>18963</v>
      </c>
      <c r="E23" s="53">
        <v>20007</v>
      </c>
      <c r="F23" s="54">
        <v>18754</v>
      </c>
      <c r="G23" s="54">
        <v>17576.400000000001</v>
      </c>
      <c r="H23" s="54">
        <v>16622.2</v>
      </c>
      <c r="I23" s="54">
        <v>17266.830000000002</v>
      </c>
      <c r="J23" s="54">
        <v>17649</v>
      </c>
      <c r="K23" s="54">
        <v>17160.48</v>
      </c>
      <c r="L23" s="54">
        <v>16009.05</v>
      </c>
      <c r="M23" s="54">
        <v>15265.519999999999</v>
      </c>
      <c r="N23" s="54">
        <v>15108.977724999999</v>
      </c>
      <c r="O23" s="54">
        <v>15024.292349166666</v>
      </c>
      <c r="P23" s="54">
        <v>15037.6</v>
      </c>
      <c r="Q23" s="54">
        <v>13985.52</v>
      </c>
      <c r="R23" s="54">
        <v>13980.16</v>
      </c>
      <c r="S23" s="54">
        <v>11123.67</v>
      </c>
      <c r="T23" s="54">
        <v>10640.82</v>
      </c>
    </row>
    <row r="24" spans="1:20" x14ac:dyDescent="0.25">
      <c r="A24" s="97" t="s">
        <v>11</v>
      </c>
      <c r="B24" s="127">
        <v>71780</v>
      </c>
      <c r="C24" s="127">
        <v>67701.3</v>
      </c>
      <c r="D24" s="127">
        <v>61032.7</v>
      </c>
      <c r="E24" s="127">
        <v>66067</v>
      </c>
      <c r="F24" s="128">
        <v>59703.7</v>
      </c>
      <c r="G24" s="128">
        <v>60578.9</v>
      </c>
      <c r="H24" s="128">
        <v>59693</v>
      </c>
      <c r="I24" s="128">
        <v>58948.3</v>
      </c>
      <c r="J24" s="128">
        <v>58822</v>
      </c>
      <c r="K24" s="128">
        <v>52954.789999999994</v>
      </c>
      <c r="L24" s="128">
        <v>56650.39</v>
      </c>
      <c r="M24" s="128">
        <v>55677.829999999994</v>
      </c>
      <c r="N24" s="128">
        <v>53311.215225</v>
      </c>
      <c r="O24" s="128">
        <v>52932.083182500006</v>
      </c>
      <c r="P24" s="128">
        <v>51758.23</v>
      </c>
      <c r="Q24" s="128">
        <v>49187.55</v>
      </c>
      <c r="R24" s="128">
        <v>51492.27</v>
      </c>
      <c r="S24" s="128">
        <v>45813.93</v>
      </c>
      <c r="T24" s="128">
        <v>45900.27</v>
      </c>
    </row>
    <row r="25" spans="1:20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5">
      <c r="A26" s="58"/>
      <c r="B26" s="36"/>
      <c r="C26" s="36"/>
      <c r="D26" s="36"/>
      <c r="E26" s="36"/>
      <c r="F26" s="36"/>
      <c r="G26" s="36"/>
      <c r="H26" s="36"/>
      <c r="I26" s="3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x14ac:dyDescent="0.25">
      <c r="A27" s="58"/>
      <c r="B27" s="36"/>
      <c r="C27" s="36"/>
      <c r="D27" s="36"/>
      <c r="E27" s="36"/>
      <c r="F27" s="36"/>
      <c r="G27" s="36"/>
      <c r="H27" s="36"/>
      <c r="I27" s="36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x14ac:dyDescent="0.25">
      <c r="A28" s="58"/>
      <c r="B28" s="36"/>
      <c r="C28" s="36"/>
      <c r="D28" s="36"/>
      <c r="E28" s="36"/>
      <c r="F28" s="36"/>
      <c r="G28" s="36"/>
      <c r="H28" s="36"/>
      <c r="I28" s="3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x14ac:dyDescent="0.25">
      <c r="A29" s="58"/>
      <c r="B29" s="36"/>
      <c r="C29" s="36"/>
      <c r="D29" s="36"/>
      <c r="E29" s="36"/>
      <c r="F29" s="36"/>
      <c r="G29" s="36"/>
      <c r="H29" s="36"/>
      <c r="I29" s="36"/>
      <c r="J29" s="36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x14ac:dyDescent="0.25">
      <c r="A30" s="58"/>
      <c r="B30" s="36"/>
      <c r="C30" s="36"/>
      <c r="D30" s="36"/>
      <c r="E30" s="36"/>
      <c r="F30" s="36"/>
      <c r="G30" s="36"/>
      <c r="H30" s="36"/>
      <c r="I30" s="36"/>
      <c r="J30" s="36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x14ac:dyDescent="0.25">
      <c r="A31" s="33"/>
      <c r="B31" s="33"/>
      <c r="C31" s="33"/>
      <c r="D31" s="33"/>
      <c r="E31" s="33"/>
      <c r="F31" s="33"/>
      <c r="G31" s="33"/>
      <c r="H31" s="59"/>
      <c r="I31" s="59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5">
      <c r="A32" s="58"/>
      <c r="B32" s="36"/>
      <c r="C32" s="36"/>
      <c r="D32" s="36"/>
      <c r="E32" s="36"/>
      <c r="F32" s="36"/>
      <c r="G32" s="36"/>
      <c r="H32" s="36"/>
      <c r="I32" s="36"/>
      <c r="J32" s="36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x14ac:dyDescent="0.25">
      <c r="A33" s="33"/>
      <c r="B33" s="33"/>
      <c r="C33" s="33"/>
      <c r="D33" s="33"/>
      <c r="E33" s="33"/>
      <c r="F33" s="33"/>
      <c r="G33" s="33"/>
      <c r="H33" s="59"/>
      <c r="I33" s="59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25">
      <c r="A34" s="58"/>
      <c r="B34" s="36"/>
      <c r="C34" s="36"/>
      <c r="D34" s="36"/>
      <c r="E34" s="36"/>
      <c r="F34" s="36"/>
      <c r="G34" s="36"/>
      <c r="H34" s="36"/>
      <c r="I34" s="36"/>
      <c r="J34" s="36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x14ac:dyDescent="0.25">
      <c r="A35" s="33"/>
      <c r="B35" s="60"/>
      <c r="C35" s="60"/>
      <c r="D35" s="60"/>
      <c r="E35" s="60"/>
      <c r="F35" s="60"/>
      <c r="G35" s="60"/>
      <c r="H35" s="60"/>
      <c r="I35" s="6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</sheetData>
  <mergeCells count="1">
    <mergeCell ref="B3:T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15" sqref="E15"/>
    </sheetView>
  </sheetViews>
  <sheetFormatPr baseColWidth="10" defaultRowHeight="15" x14ac:dyDescent="0.25"/>
  <cols>
    <col min="2" max="2" width="11.5703125" bestFit="1" customWidth="1"/>
    <col min="3" max="4" width="12.5703125" bestFit="1" customWidth="1"/>
    <col min="5" max="5" width="11.5703125" bestFit="1" customWidth="1"/>
    <col min="6" max="6" width="12.5703125" bestFit="1" customWidth="1"/>
  </cols>
  <sheetData>
    <row r="1" spans="1:6" x14ac:dyDescent="0.25">
      <c r="A1" s="48" t="s">
        <v>78</v>
      </c>
      <c r="B1" s="37"/>
      <c r="C1" s="38"/>
      <c r="D1" s="39"/>
      <c r="E1" s="39"/>
      <c r="F1" s="1"/>
    </row>
    <row r="2" spans="1:6" x14ac:dyDescent="0.25">
      <c r="A2" s="37"/>
      <c r="B2" s="37"/>
      <c r="C2" s="38"/>
      <c r="D2" s="39"/>
      <c r="E2" s="39"/>
      <c r="F2" s="1"/>
    </row>
    <row r="3" spans="1:6" x14ac:dyDescent="0.25">
      <c r="B3" s="86" t="s">
        <v>62</v>
      </c>
      <c r="C3" s="113"/>
      <c r="D3" s="114"/>
      <c r="E3" s="114"/>
      <c r="F3" s="115"/>
    </row>
    <row r="4" spans="1:6" x14ac:dyDescent="0.25">
      <c r="A4" s="116" t="s">
        <v>0</v>
      </c>
      <c r="B4" s="96" t="s">
        <v>2</v>
      </c>
      <c r="C4" s="123" t="s">
        <v>3</v>
      </c>
      <c r="D4" s="124" t="s">
        <v>4</v>
      </c>
      <c r="E4" s="125" t="s">
        <v>5</v>
      </c>
      <c r="F4" s="125" t="s">
        <v>6</v>
      </c>
    </row>
    <row r="5" spans="1:6" x14ac:dyDescent="0.25">
      <c r="A5" s="12" t="s">
        <v>63</v>
      </c>
      <c r="B5" s="40">
        <v>0</v>
      </c>
      <c r="C5" s="40">
        <v>0</v>
      </c>
      <c r="D5" s="40">
        <v>6371628</v>
      </c>
      <c r="E5" s="40">
        <v>0</v>
      </c>
      <c r="F5" s="41">
        <f>SUM(B5:E5)</f>
        <v>6371628</v>
      </c>
    </row>
    <row r="6" spans="1:6" x14ac:dyDescent="0.25">
      <c r="A6" s="45" t="s">
        <v>64</v>
      </c>
      <c r="B6" s="46">
        <v>0</v>
      </c>
      <c r="C6" s="46">
        <v>16758734</v>
      </c>
      <c r="D6" s="46">
        <v>70090063</v>
      </c>
      <c r="E6" s="46">
        <v>0</v>
      </c>
      <c r="F6" s="47">
        <f>SUM(B6:E6)</f>
        <v>86848797</v>
      </c>
    </row>
    <row r="7" spans="1:6" x14ac:dyDescent="0.25">
      <c r="A7" s="120" t="s">
        <v>11</v>
      </c>
      <c r="B7" s="121">
        <f>SUM(B5:B6)</f>
        <v>0</v>
      </c>
      <c r="C7" s="121">
        <f>SUM(C5:C6)</f>
        <v>16758734</v>
      </c>
      <c r="D7" s="121">
        <f>SUM(D5:D6)</f>
        <v>76461691</v>
      </c>
      <c r="E7" s="121">
        <f>SUM(E5:E6)</f>
        <v>0</v>
      </c>
      <c r="F7" s="121">
        <f>SUM(F5:F6)</f>
        <v>93220425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K33" sqref="K33"/>
    </sheetView>
  </sheetViews>
  <sheetFormatPr baseColWidth="10" defaultRowHeight="12.75" x14ac:dyDescent="0.2"/>
  <cols>
    <col min="1" max="16384" width="11.42578125" style="3"/>
  </cols>
  <sheetData>
    <row r="1" spans="1:19" x14ac:dyDescent="0.2">
      <c r="A1" s="24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 customHeight="1" x14ac:dyDescent="0.2">
      <c r="B3" s="134" t="s">
        <v>65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x14ac:dyDescent="0.2">
      <c r="A4" s="116" t="s">
        <v>0</v>
      </c>
      <c r="B4" s="96">
        <v>1999</v>
      </c>
      <c r="C4" s="126">
        <v>2000</v>
      </c>
      <c r="D4" s="126">
        <v>2001</v>
      </c>
      <c r="E4" s="126">
        <v>2002</v>
      </c>
      <c r="F4" s="126">
        <v>2003</v>
      </c>
      <c r="G4" s="126">
        <v>2004</v>
      </c>
      <c r="H4" s="126">
        <v>2005</v>
      </c>
      <c r="I4" s="126">
        <v>2006</v>
      </c>
      <c r="J4" s="126">
        <v>2007</v>
      </c>
      <c r="K4" s="126">
        <v>2008</v>
      </c>
      <c r="L4" s="126">
        <v>2009</v>
      </c>
      <c r="M4" s="126">
        <v>2010</v>
      </c>
      <c r="N4" s="126">
        <v>2011</v>
      </c>
      <c r="O4" s="126">
        <v>2012</v>
      </c>
      <c r="P4" s="126">
        <v>2013</v>
      </c>
      <c r="Q4" s="126">
        <v>2014</v>
      </c>
      <c r="R4" s="126">
        <v>2015</v>
      </c>
      <c r="S4" s="126">
        <v>2016</v>
      </c>
    </row>
    <row r="5" spans="1:19" x14ac:dyDescent="0.2">
      <c r="A5" s="37"/>
      <c r="B5" s="37"/>
      <c r="C5" s="37"/>
      <c r="D5" s="37"/>
      <c r="E5" s="37"/>
      <c r="F5" s="37"/>
      <c r="G5" s="3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132" t="s">
        <v>56</v>
      </c>
    </row>
    <row r="6" spans="1:19" x14ac:dyDescent="0.2">
      <c r="A6" s="50" t="s">
        <v>63</v>
      </c>
      <c r="B6" s="51">
        <v>0</v>
      </c>
      <c r="C6" s="51">
        <v>0</v>
      </c>
      <c r="D6" s="51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</row>
    <row r="7" spans="1:19" x14ac:dyDescent="0.2">
      <c r="A7" s="17" t="s">
        <v>64</v>
      </c>
      <c r="B7" s="53">
        <v>1745.2</v>
      </c>
      <c r="C7" s="53">
        <v>1608.5</v>
      </c>
      <c r="D7" s="53">
        <v>1720.7</v>
      </c>
      <c r="E7" s="54">
        <v>1366.6</v>
      </c>
      <c r="F7" s="54">
        <v>1222</v>
      </c>
      <c r="G7" s="54">
        <v>789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</row>
    <row r="8" spans="1:19" x14ac:dyDescent="0.2">
      <c r="A8" s="97" t="s">
        <v>11</v>
      </c>
      <c r="B8" s="127">
        <v>1745.2</v>
      </c>
      <c r="C8" s="127">
        <v>1608.5</v>
      </c>
      <c r="D8" s="127">
        <v>1720.7</v>
      </c>
      <c r="E8" s="128">
        <v>1366.6</v>
      </c>
      <c r="F8" s="128">
        <v>1222</v>
      </c>
      <c r="G8" s="128">
        <v>789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</row>
    <row r="9" spans="1:19" x14ac:dyDescent="0.2">
      <c r="A9" s="23"/>
      <c r="B9" s="55"/>
      <c r="C9" s="55"/>
      <c r="D9" s="55"/>
      <c r="E9" s="55"/>
      <c r="F9" s="55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133" t="s">
        <v>57</v>
      </c>
    </row>
    <row r="10" spans="1:19" x14ac:dyDescent="0.2">
      <c r="A10" s="50" t="s">
        <v>63</v>
      </c>
      <c r="B10" s="51">
        <v>0</v>
      </c>
      <c r="C10" s="51">
        <v>0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</row>
    <row r="11" spans="1:19" x14ac:dyDescent="0.2">
      <c r="A11" s="17" t="s">
        <v>64</v>
      </c>
      <c r="B11" s="53">
        <v>25754.799999999999</v>
      </c>
      <c r="C11" s="53">
        <v>23238.1</v>
      </c>
      <c r="D11" s="53">
        <v>19407.900000000001</v>
      </c>
      <c r="E11" s="54">
        <v>15265.4</v>
      </c>
      <c r="F11" s="54">
        <v>16768.5</v>
      </c>
      <c r="G11" s="54">
        <v>15194.6</v>
      </c>
      <c r="H11" s="54">
        <v>14632.2</v>
      </c>
      <c r="I11" s="54">
        <v>14736.4</v>
      </c>
      <c r="J11" s="54">
        <v>16892.2</v>
      </c>
      <c r="K11" s="54">
        <v>16619.3</v>
      </c>
      <c r="L11" s="54">
        <v>16963.400000000001</v>
      </c>
      <c r="M11" s="54">
        <v>18080.7</v>
      </c>
      <c r="N11" s="54">
        <v>17351.900000000001</v>
      </c>
      <c r="O11" s="54">
        <v>17724.7</v>
      </c>
      <c r="P11" s="54">
        <v>15310.128000000001</v>
      </c>
      <c r="Q11" s="54">
        <v>16459.567999999999</v>
      </c>
      <c r="R11" s="54">
        <v>17921.668000000001</v>
      </c>
      <c r="S11" s="54">
        <v>16758.734</v>
      </c>
    </row>
    <row r="12" spans="1:19" x14ac:dyDescent="0.2">
      <c r="A12" s="97" t="s">
        <v>11</v>
      </c>
      <c r="B12" s="127">
        <v>25754.799999999999</v>
      </c>
      <c r="C12" s="127">
        <v>23238.1</v>
      </c>
      <c r="D12" s="127">
        <v>19407.900000000001</v>
      </c>
      <c r="E12" s="128">
        <v>15265.4</v>
      </c>
      <c r="F12" s="128">
        <v>16768.5</v>
      </c>
      <c r="G12" s="128">
        <v>15194.6</v>
      </c>
      <c r="H12" s="128">
        <v>14632.2</v>
      </c>
      <c r="I12" s="128">
        <v>14736.4</v>
      </c>
      <c r="J12" s="128">
        <v>16892.2</v>
      </c>
      <c r="K12" s="128">
        <v>16619.3</v>
      </c>
      <c r="L12" s="128">
        <v>16963.400000000001</v>
      </c>
      <c r="M12" s="128">
        <v>18080.7</v>
      </c>
      <c r="N12" s="128">
        <v>17351.900000000001</v>
      </c>
      <c r="O12" s="128">
        <v>17724.7</v>
      </c>
      <c r="P12" s="128">
        <v>15310.128000000001</v>
      </c>
      <c r="Q12" s="128">
        <v>16459.567999999999</v>
      </c>
      <c r="R12" s="128">
        <v>17921.687999999998</v>
      </c>
      <c r="S12" s="128">
        <v>16758.734</v>
      </c>
    </row>
    <row r="13" spans="1:19" x14ac:dyDescent="0.2">
      <c r="A13" s="23"/>
      <c r="B13" s="55"/>
      <c r="C13" s="55"/>
      <c r="D13" s="55"/>
      <c r="E13" s="55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133" t="s">
        <v>58</v>
      </c>
    </row>
    <row r="14" spans="1:19" x14ac:dyDescent="0.2">
      <c r="A14" s="50" t="s">
        <v>63</v>
      </c>
      <c r="B14" s="51">
        <v>3374.1</v>
      </c>
      <c r="C14" s="51">
        <v>4369.3</v>
      </c>
      <c r="D14" s="51">
        <v>5942.1</v>
      </c>
      <c r="E14" s="52">
        <v>8833.7999999999993</v>
      </c>
      <c r="F14" s="52">
        <v>6911.4</v>
      </c>
      <c r="G14" s="52">
        <v>6871.9</v>
      </c>
      <c r="H14" s="52">
        <v>4725.3</v>
      </c>
      <c r="I14" s="52">
        <v>6183.8</v>
      </c>
      <c r="J14" s="52">
        <v>5445.7</v>
      </c>
      <c r="K14" s="52">
        <v>5125.8</v>
      </c>
      <c r="L14" s="52">
        <v>5003.1000000000004</v>
      </c>
      <c r="M14" s="52">
        <v>5625.1</v>
      </c>
      <c r="N14" s="52">
        <v>2873.6</v>
      </c>
      <c r="O14" s="52">
        <v>4860.6000000000004</v>
      </c>
      <c r="P14" s="52">
        <v>3525.2779999999998</v>
      </c>
      <c r="Q14" s="52">
        <v>4564.9629999999997</v>
      </c>
      <c r="R14" s="52">
        <v>6823.0919999999996</v>
      </c>
      <c r="S14" s="52">
        <v>6371.6279999999997</v>
      </c>
    </row>
    <row r="15" spans="1:19" x14ac:dyDescent="0.2">
      <c r="A15" s="17" t="s">
        <v>64</v>
      </c>
      <c r="B15" s="53">
        <v>44911.4</v>
      </c>
      <c r="C15" s="53">
        <v>48813.9</v>
      </c>
      <c r="D15" s="53">
        <v>61177.3</v>
      </c>
      <c r="E15" s="54">
        <v>61924.5</v>
      </c>
      <c r="F15" s="54">
        <v>68881.2</v>
      </c>
      <c r="G15" s="54">
        <v>62312</v>
      </c>
      <c r="H15" s="54">
        <v>60833.1</v>
      </c>
      <c r="I15" s="54">
        <v>58947.6</v>
      </c>
      <c r="J15" s="54">
        <v>65316.4</v>
      </c>
      <c r="K15" s="54">
        <v>66311.399999999994</v>
      </c>
      <c r="L15" s="54">
        <v>64989.5</v>
      </c>
      <c r="M15" s="54">
        <v>64523.9</v>
      </c>
      <c r="N15" s="54">
        <v>66479.600000000006</v>
      </c>
      <c r="O15" s="54">
        <v>65537.399999999994</v>
      </c>
      <c r="P15" s="54">
        <v>67938.47</v>
      </c>
      <c r="Q15" s="54">
        <v>70140.41</v>
      </c>
      <c r="R15" s="54">
        <v>71136.89</v>
      </c>
      <c r="S15" s="54">
        <v>70090.062999999995</v>
      </c>
    </row>
    <row r="16" spans="1:19" x14ac:dyDescent="0.2">
      <c r="A16" s="97" t="s">
        <v>11</v>
      </c>
      <c r="B16" s="127">
        <v>48285.5</v>
      </c>
      <c r="C16" s="127">
        <v>53183.199999999997</v>
      </c>
      <c r="D16" s="127">
        <v>67119.399999999994</v>
      </c>
      <c r="E16" s="128">
        <v>70758.3</v>
      </c>
      <c r="F16" s="128">
        <v>75792.600000000006</v>
      </c>
      <c r="G16" s="128">
        <v>69183.899999999994</v>
      </c>
      <c r="H16" s="128">
        <v>65558.399999999994</v>
      </c>
      <c r="I16" s="128">
        <v>65131.9</v>
      </c>
      <c r="J16" s="128">
        <v>70762.2</v>
      </c>
      <c r="K16" s="128">
        <v>71437.2</v>
      </c>
      <c r="L16" s="128">
        <v>69992.600000000006</v>
      </c>
      <c r="M16" s="128">
        <v>70149</v>
      </c>
      <c r="N16" s="128">
        <v>69353.2</v>
      </c>
      <c r="O16" s="128">
        <v>70398</v>
      </c>
      <c r="P16" s="128">
        <v>71463.748000000007</v>
      </c>
      <c r="Q16" s="128">
        <v>74705.373000000007</v>
      </c>
      <c r="R16" s="128">
        <v>77959.982000000004</v>
      </c>
      <c r="S16" s="128">
        <v>76461.691000000006</v>
      </c>
    </row>
    <row r="17" spans="1:19" x14ac:dyDescent="0.2">
      <c r="A17" s="23"/>
      <c r="B17" s="55"/>
      <c r="C17" s="55"/>
      <c r="D17" s="55"/>
      <c r="E17" s="55"/>
      <c r="F17" s="55"/>
      <c r="G17" s="5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133" t="s">
        <v>59</v>
      </c>
    </row>
    <row r="18" spans="1:19" x14ac:dyDescent="0.2">
      <c r="A18" s="50" t="s">
        <v>63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</row>
    <row r="19" spans="1:19" x14ac:dyDescent="0.2">
      <c r="A19" s="17" t="s">
        <v>64</v>
      </c>
      <c r="B19" s="53">
        <v>16011.7</v>
      </c>
      <c r="C19" s="53">
        <v>16805.900000000001</v>
      </c>
      <c r="D19" s="53">
        <v>18890.3</v>
      </c>
      <c r="E19" s="54">
        <v>15330.2</v>
      </c>
      <c r="F19" s="54">
        <v>8382</v>
      </c>
      <c r="G19" s="54">
        <v>5587.8</v>
      </c>
      <c r="H19" s="54">
        <v>2761.2</v>
      </c>
      <c r="I19" s="54">
        <v>2800.9</v>
      </c>
      <c r="J19" s="54">
        <v>2144.1</v>
      </c>
      <c r="K19" s="54">
        <v>2453.4</v>
      </c>
      <c r="L19" s="54">
        <v>2285.8000000000002</v>
      </c>
      <c r="M19" s="54">
        <v>2295.1999999999998</v>
      </c>
      <c r="N19" s="54">
        <v>1941.3</v>
      </c>
      <c r="O19" s="54">
        <v>1735.5</v>
      </c>
      <c r="P19" s="54">
        <v>0</v>
      </c>
      <c r="Q19" s="54">
        <v>0</v>
      </c>
      <c r="R19" s="54">
        <v>0</v>
      </c>
      <c r="S19" s="54">
        <v>0</v>
      </c>
    </row>
    <row r="20" spans="1:19" x14ac:dyDescent="0.2">
      <c r="A20" s="97" t="s">
        <v>11</v>
      </c>
      <c r="B20" s="127">
        <v>16011.7</v>
      </c>
      <c r="C20" s="127">
        <v>16805.900000000001</v>
      </c>
      <c r="D20" s="127">
        <v>18890.3</v>
      </c>
      <c r="E20" s="128">
        <v>15330.2</v>
      </c>
      <c r="F20" s="128">
        <v>8382</v>
      </c>
      <c r="G20" s="128">
        <v>5587.8</v>
      </c>
      <c r="H20" s="128">
        <v>2761.2</v>
      </c>
      <c r="I20" s="128">
        <v>2800.9</v>
      </c>
      <c r="J20" s="128">
        <v>2144.1</v>
      </c>
      <c r="K20" s="128">
        <v>2453.4</v>
      </c>
      <c r="L20" s="128">
        <v>2285.8000000000002</v>
      </c>
      <c r="M20" s="128">
        <v>2295.1999999999998</v>
      </c>
      <c r="N20" s="128">
        <v>1941.3</v>
      </c>
      <c r="O20" s="128">
        <v>1735.5</v>
      </c>
      <c r="P20" s="128">
        <v>0</v>
      </c>
      <c r="Q20" s="128">
        <v>0</v>
      </c>
      <c r="R20" s="128">
        <v>0</v>
      </c>
      <c r="S20" s="128">
        <v>0</v>
      </c>
    </row>
    <row r="21" spans="1:19" x14ac:dyDescent="0.2">
      <c r="A21" s="23"/>
      <c r="B21" s="55"/>
      <c r="C21" s="55"/>
      <c r="D21" s="55"/>
      <c r="E21" s="55"/>
      <c r="F21" s="55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133" t="s">
        <v>60</v>
      </c>
    </row>
    <row r="22" spans="1:19" x14ac:dyDescent="0.2">
      <c r="A22" s="50" t="s">
        <v>63</v>
      </c>
      <c r="B22" s="51">
        <v>3374.1</v>
      </c>
      <c r="C22" s="51">
        <v>4369.3</v>
      </c>
      <c r="D22" s="51">
        <v>5942.1</v>
      </c>
      <c r="E22" s="52">
        <v>8833.7999999999993</v>
      </c>
      <c r="F22" s="52">
        <v>6911.4</v>
      </c>
      <c r="G22" s="52">
        <v>6871.9</v>
      </c>
      <c r="H22" s="52">
        <v>4725.3</v>
      </c>
      <c r="I22" s="52">
        <v>6183.8</v>
      </c>
      <c r="J22" s="52">
        <v>5445.7</v>
      </c>
      <c r="K22" s="52">
        <v>5125.8</v>
      </c>
      <c r="L22" s="52">
        <v>5003.1000000000004</v>
      </c>
      <c r="M22" s="52">
        <v>5625.1</v>
      </c>
      <c r="N22" s="52">
        <v>2873.6</v>
      </c>
      <c r="O22" s="52">
        <v>4860.6000000000004</v>
      </c>
      <c r="P22" s="52">
        <v>3525.2779999999998</v>
      </c>
      <c r="Q22" s="52">
        <v>4564.9629999999997</v>
      </c>
      <c r="R22" s="52">
        <v>6823.0919999999996</v>
      </c>
      <c r="S22" s="52">
        <v>6371.6279999999997</v>
      </c>
    </row>
    <row r="23" spans="1:19" x14ac:dyDescent="0.2">
      <c r="A23" s="17" t="s">
        <v>64</v>
      </c>
      <c r="B23" s="53">
        <v>88423</v>
      </c>
      <c r="C23" s="53">
        <v>90466.4</v>
      </c>
      <c r="D23" s="53">
        <v>101196.2</v>
      </c>
      <c r="E23" s="54">
        <v>93886.6</v>
      </c>
      <c r="F23" s="54">
        <v>95253.7</v>
      </c>
      <c r="G23" s="54">
        <v>83883.399999999994</v>
      </c>
      <c r="H23" s="54">
        <v>78226.5</v>
      </c>
      <c r="I23" s="54">
        <v>76484.899999999994</v>
      </c>
      <c r="J23" s="54">
        <v>84352.8</v>
      </c>
      <c r="K23" s="54">
        <v>85384</v>
      </c>
      <c r="L23" s="54">
        <v>84238.7</v>
      </c>
      <c r="M23" s="54">
        <v>84899.8</v>
      </c>
      <c r="N23" s="54">
        <v>85772.7</v>
      </c>
      <c r="O23" s="54">
        <v>83435.7</v>
      </c>
      <c r="P23" s="54">
        <v>83248.597999999998</v>
      </c>
      <c r="Q23" s="54">
        <v>86599.978000000003</v>
      </c>
      <c r="R23" s="54">
        <v>89058.577999999994</v>
      </c>
      <c r="S23" s="54">
        <v>86848.797000000006</v>
      </c>
    </row>
    <row r="24" spans="1:19" x14ac:dyDescent="0.2">
      <c r="A24" s="97" t="s">
        <v>11</v>
      </c>
      <c r="B24" s="127">
        <v>91797.2</v>
      </c>
      <c r="C24" s="127">
        <v>94835.7</v>
      </c>
      <c r="D24" s="127">
        <v>107138.3</v>
      </c>
      <c r="E24" s="128">
        <v>102720.4</v>
      </c>
      <c r="F24" s="128">
        <v>102165.1</v>
      </c>
      <c r="G24" s="128">
        <v>90755.3</v>
      </c>
      <c r="H24" s="128">
        <v>82951.8</v>
      </c>
      <c r="I24" s="128">
        <v>82668.600000000006</v>
      </c>
      <c r="J24" s="128">
        <v>89798.5</v>
      </c>
      <c r="K24" s="128">
        <v>90509.8</v>
      </c>
      <c r="L24" s="128">
        <v>89241.8</v>
      </c>
      <c r="M24" s="128">
        <v>90524.9</v>
      </c>
      <c r="N24" s="128">
        <v>88646.3</v>
      </c>
      <c r="O24" s="128">
        <v>88296.3</v>
      </c>
      <c r="P24" s="128">
        <v>86773.876000000004</v>
      </c>
      <c r="Q24" s="128">
        <v>91164.941000000006</v>
      </c>
      <c r="R24" s="128">
        <v>95881.67</v>
      </c>
      <c r="S24" s="128">
        <v>93220.425000000003</v>
      </c>
    </row>
    <row r="25" spans="1:19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x14ac:dyDescent="0.2">
      <c r="A26" s="58"/>
      <c r="B26" s="36"/>
      <c r="C26" s="36"/>
      <c r="D26" s="36"/>
      <c r="E26" s="36"/>
      <c r="F26" s="36"/>
      <c r="G26" s="36"/>
      <c r="H26" s="36"/>
      <c r="I26" s="36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x14ac:dyDescent="0.2">
      <c r="A27" s="58"/>
      <c r="B27" s="36"/>
      <c r="C27" s="36"/>
      <c r="D27" s="36"/>
      <c r="E27" s="36"/>
      <c r="F27" s="36"/>
      <c r="G27" s="36"/>
      <c r="H27" s="36"/>
      <c r="I27" s="36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x14ac:dyDescent="0.2">
      <c r="A28" s="58"/>
      <c r="B28" s="36"/>
      <c r="C28" s="36"/>
      <c r="D28" s="36"/>
      <c r="E28" s="36"/>
      <c r="F28" s="36"/>
      <c r="G28" s="36"/>
      <c r="H28" s="36"/>
      <c r="I28" s="36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x14ac:dyDescent="0.2">
      <c r="A29" s="58"/>
      <c r="B29" s="36"/>
      <c r="C29" s="36"/>
      <c r="D29" s="36"/>
      <c r="E29" s="36"/>
      <c r="F29" s="36"/>
      <c r="G29" s="36"/>
      <c r="H29" s="36"/>
      <c r="I29" s="36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x14ac:dyDescent="0.2">
      <c r="A30" s="58"/>
      <c r="B30" s="36"/>
      <c r="C30" s="36"/>
      <c r="D30" s="36"/>
      <c r="E30" s="36"/>
      <c r="F30" s="36"/>
      <c r="G30" s="36"/>
      <c r="H30" s="36"/>
      <c r="I30" s="36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x14ac:dyDescent="0.2">
      <c r="A31" s="33"/>
      <c r="B31" s="33"/>
      <c r="C31" s="33"/>
      <c r="D31" s="33"/>
      <c r="E31" s="33"/>
      <c r="F31" s="33"/>
      <c r="G31" s="80"/>
      <c r="H31" s="80"/>
      <c r="I31" s="80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x14ac:dyDescent="0.2">
      <c r="A32" s="58"/>
      <c r="B32" s="36"/>
      <c r="C32" s="36"/>
      <c r="D32" s="36"/>
      <c r="E32" s="36"/>
      <c r="F32" s="36"/>
      <c r="G32" s="36"/>
      <c r="H32" s="36"/>
      <c r="I32" s="36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x14ac:dyDescent="0.2">
      <c r="A33" s="33"/>
      <c r="B33" s="33"/>
      <c r="C33" s="33"/>
      <c r="D33" s="33"/>
      <c r="E33" s="33"/>
      <c r="F33" s="33"/>
      <c r="G33" s="80"/>
      <c r="H33" s="80"/>
      <c r="I33" s="80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x14ac:dyDescent="0.2">
      <c r="A34" s="58"/>
      <c r="B34" s="36"/>
      <c r="C34" s="36"/>
      <c r="D34" s="36"/>
      <c r="E34" s="36"/>
      <c r="F34" s="36"/>
      <c r="G34" s="36"/>
      <c r="H34" s="36"/>
      <c r="I34" s="36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x14ac:dyDescent="0.2">
      <c r="A35" s="33"/>
      <c r="B35" s="60"/>
      <c r="C35" s="60"/>
      <c r="D35" s="60"/>
      <c r="E35" s="60"/>
      <c r="F35" s="60"/>
      <c r="G35" s="60"/>
      <c r="H35" s="60"/>
      <c r="I35" s="60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32" sqref="E32"/>
    </sheetView>
  </sheetViews>
  <sheetFormatPr baseColWidth="10" defaultRowHeight="15" x14ac:dyDescent="0.25"/>
  <cols>
    <col min="2" max="3" width="11.5703125" bestFit="1" customWidth="1"/>
    <col min="4" max="4" width="12" bestFit="1" customWidth="1"/>
    <col min="5" max="5" width="11.5703125" bestFit="1" customWidth="1"/>
    <col min="6" max="6" width="12" bestFit="1" customWidth="1"/>
  </cols>
  <sheetData>
    <row r="1" spans="1:6" x14ac:dyDescent="0.25">
      <c r="A1" s="48" t="s">
        <v>79</v>
      </c>
      <c r="B1" s="37"/>
      <c r="C1" s="38"/>
      <c r="D1" s="39"/>
      <c r="E1" s="39"/>
      <c r="F1" s="1"/>
    </row>
    <row r="2" spans="1:6" x14ac:dyDescent="0.25">
      <c r="A2" s="37"/>
      <c r="B2" s="37"/>
      <c r="C2" s="38"/>
      <c r="D2" s="39"/>
      <c r="E2" s="39"/>
      <c r="F2" s="1"/>
    </row>
    <row r="3" spans="1:6" x14ac:dyDescent="0.25">
      <c r="A3" s="142" t="s">
        <v>67</v>
      </c>
      <c r="B3" s="138" t="s">
        <v>68</v>
      </c>
      <c r="C3" s="139"/>
      <c r="D3" s="140"/>
      <c r="E3" s="140"/>
      <c r="F3" s="141"/>
    </row>
    <row r="4" spans="1:6" x14ac:dyDescent="0.25">
      <c r="A4" s="143"/>
      <c r="B4" s="95" t="s">
        <v>2</v>
      </c>
      <c r="C4" s="136" t="s">
        <v>3</v>
      </c>
      <c r="D4" s="125" t="s">
        <v>4</v>
      </c>
      <c r="E4" s="137" t="s">
        <v>5</v>
      </c>
      <c r="F4" s="137" t="s">
        <v>6</v>
      </c>
    </row>
    <row r="5" spans="1:6" x14ac:dyDescent="0.25">
      <c r="A5" s="12" t="s">
        <v>69</v>
      </c>
      <c r="B5" s="61">
        <v>255616</v>
      </c>
      <c r="C5" s="61">
        <v>432285</v>
      </c>
      <c r="D5" s="61">
        <v>1001085</v>
      </c>
      <c r="E5" s="61">
        <v>281325</v>
      </c>
      <c r="F5" s="62">
        <f>SUM(B5:E5)</f>
        <v>1970311</v>
      </c>
    </row>
    <row r="6" spans="1:6" x14ac:dyDescent="0.25">
      <c r="A6" s="45" t="s">
        <v>70</v>
      </c>
      <c r="B6" s="63">
        <v>13062</v>
      </c>
      <c r="C6" s="63">
        <v>60795</v>
      </c>
      <c r="D6" s="63">
        <v>6270</v>
      </c>
      <c r="E6" s="63">
        <v>1208</v>
      </c>
      <c r="F6" s="64">
        <f>SUM(B6:E6)</f>
        <v>81335</v>
      </c>
    </row>
    <row r="7" spans="1:6" x14ac:dyDescent="0.25">
      <c r="A7" s="120" t="s">
        <v>45</v>
      </c>
      <c r="B7" s="144">
        <f>SUM(B5:B6)</f>
        <v>268678</v>
      </c>
      <c r="C7" s="144">
        <f>SUM(C5:C6)</f>
        <v>493080</v>
      </c>
      <c r="D7" s="144">
        <f>SUM(D5:D6)</f>
        <v>1007355</v>
      </c>
      <c r="E7" s="144">
        <f>SUM(E5:E6)</f>
        <v>282533</v>
      </c>
      <c r="F7" s="144">
        <f>SUM(F5:F6)</f>
        <v>2051646</v>
      </c>
    </row>
    <row r="8" spans="1:6" x14ac:dyDescent="0.25">
      <c r="A8" s="65"/>
      <c r="B8" s="66"/>
      <c r="C8" s="66"/>
      <c r="D8" s="66"/>
      <c r="E8" s="66"/>
      <c r="F8" s="66"/>
    </row>
    <row r="9" spans="1:6" x14ac:dyDescent="0.25">
      <c r="A9" s="142" t="s">
        <v>67</v>
      </c>
      <c r="B9" s="138" t="s">
        <v>71</v>
      </c>
      <c r="C9" s="139"/>
      <c r="D9" s="140"/>
      <c r="E9" s="140"/>
      <c r="F9" s="141"/>
    </row>
    <row r="10" spans="1:6" x14ac:dyDescent="0.25">
      <c r="A10" s="143"/>
      <c r="B10" s="95" t="s">
        <v>2</v>
      </c>
      <c r="C10" s="136" t="s">
        <v>3</v>
      </c>
      <c r="D10" s="125" t="s">
        <v>4</v>
      </c>
      <c r="E10" s="137" t="s">
        <v>5</v>
      </c>
      <c r="F10" s="137" t="s">
        <v>6</v>
      </c>
    </row>
    <row r="11" spans="1:6" x14ac:dyDescent="0.25">
      <c r="A11" s="12" t="s">
        <v>69</v>
      </c>
      <c r="B11" s="61">
        <v>11183.2</v>
      </c>
      <c r="C11" s="61">
        <v>20173.3</v>
      </c>
      <c r="D11" s="61">
        <v>46717.3</v>
      </c>
      <c r="E11" s="61">
        <v>13128.5</v>
      </c>
      <c r="F11" s="62">
        <f>SUM(B11:E11)</f>
        <v>91202.3</v>
      </c>
    </row>
    <row r="12" spans="1:6" x14ac:dyDescent="0.25">
      <c r="A12" s="45" t="s">
        <v>70</v>
      </c>
      <c r="B12" s="63">
        <v>746.4</v>
      </c>
      <c r="C12" s="63">
        <v>6079.5</v>
      </c>
      <c r="D12" s="63">
        <v>501.6</v>
      </c>
      <c r="E12" s="63">
        <v>120.8</v>
      </c>
      <c r="F12" s="64">
        <f>SUM(B12:E12)</f>
        <v>7448.3</v>
      </c>
    </row>
    <row r="13" spans="1:6" x14ac:dyDescent="0.25">
      <c r="A13" s="120" t="s">
        <v>45</v>
      </c>
      <c r="B13" s="144">
        <f>SUM(B11:B12)</f>
        <v>11929.6</v>
      </c>
      <c r="C13" s="144">
        <f>SUM(C11:C12)</f>
        <v>26252.799999999999</v>
      </c>
      <c r="D13" s="144">
        <f>SUM(D11:D12)</f>
        <v>47218.9</v>
      </c>
      <c r="E13" s="144">
        <f>SUM(E11:E12)</f>
        <v>13249.3</v>
      </c>
      <c r="F13" s="144">
        <f>SUM(F11:F12)</f>
        <v>98650.6</v>
      </c>
    </row>
  </sheetData>
  <mergeCells count="2">
    <mergeCell ref="A3:A4"/>
    <mergeCell ref="A9:A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workbookViewId="0">
      <selection activeCell="F21" sqref="F21"/>
    </sheetView>
  </sheetViews>
  <sheetFormatPr baseColWidth="10" defaultRowHeight="15" x14ac:dyDescent="0.25"/>
  <sheetData>
    <row r="1" spans="1:20" x14ac:dyDescent="0.25">
      <c r="A1" s="24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25">
      <c r="B3" s="129" t="s">
        <v>72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/>
    </row>
    <row r="4" spans="1:20" x14ac:dyDescent="0.25">
      <c r="A4" s="116" t="s">
        <v>29</v>
      </c>
      <c r="B4" s="95">
        <v>1998</v>
      </c>
      <c r="C4" s="96">
        <v>1999</v>
      </c>
      <c r="D4" s="126">
        <v>2000</v>
      </c>
      <c r="E4" s="126">
        <v>2001</v>
      </c>
      <c r="F4" s="126">
        <v>2002</v>
      </c>
      <c r="G4" s="126">
        <v>2003</v>
      </c>
      <c r="H4" s="126">
        <v>2004</v>
      </c>
      <c r="I4" s="126">
        <v>2005</v>
      </c>
      <c r="J4" s="126">
        <v>2006</v>
      </c>
      <c r="K4" s="126">
        <v>2007</v>
      </c>
      <c r="L4" s="126">
        <v>2008</v>
      </c>
      <c r="M4" s="126">
        <v>2009</v>
      </c>
      <c r="N4" s="126">
        <v>2010</v>
      </c>
      <c r="O4" s="126">
        <v>2011</v>
      </c>
      <c r="P4" s="126">
        <v>2012</v>
      </c>
      <c r="Q4" s="126">
        <v>2013</v>
      </c>
      <c r="R4" s="126">
        <v>2014</v>
      </c>
      <c r="S4" s="126">
        <v>2015</v>
      </c>
      <c r="T4" s="126">
        <v>2016</v>
      </c>
    </row>
    <row r="5" spans="1:20" x14ac:dyDescent="0.25">
      <c r="A5" s="50" t="s">
        <v>2</v>
      </c>
      <c r="B5" s="67">
        <v>422250</v>
      </c>
      <c r="C5" s="67">
        <v>484448</v>
      </c>
      <c r="D5" s="67">
        <v>351377</v>
      </c>
      <c r="E5" s="67">
        <v>343160</v>
      </c>
      <c r="F5" s="68">
        <v>317734</v>
      </c>
      <c r="G5" s="68">
        <v>303370</v>
      </c>
      <c r="H5" s="68">
        <v>372000</v>
      </c>
      <c r="I5" s="68">
        <v>343500</v>
      </c>
      <c r="J5" s="68">
        <v>343500</v>
      </c>
      <c r="K5" s="68">
        <v>297225</v>
      </c>
      <c r="L5" s="68">
        <v>254045</v>
      </c>
      <c r="M5" s="68">
        <v>163235</v>
      </c>
      <c r="N5" s="68">
        <v>177775</v>
      </c>
      <c r="O5" s="68">
        <v>191840</v>
      </c>
      <c r="P5" s="68">
        <v>234552</v>
      </c>
      <c r="Q5" s="68">
        <v>236049</v>
      </c>
      <c r="R5" s="68">
        <v>196745</v>
      </c>
      <c r="S5" s="68">
        <v>239401</v>
      </c>
      <c r="T5" s="68">
        <v>268678</v>
      </c>
    </row>
    <row r="6" spans="1:20" x14ac:dyDescent="0.25">
      <c r="A6" s="28" t="s">
        <v>3</v>
      </c>
      <c r="B6" s="69">
        <v>460678</v>
      </c>
      <c r="C6" s="69">
        <v>471886</v>
      </c>
      <c r="D6" s="69">
        <v>411167</v>
      </c>
      <c r="E6" s="69">
        <v>356100</v>
      </c>
      <c r="F6" s="70">
        <v>389136</v>
      </c>
      <c r="G6" s="70">
        <v>392204</v>
      </c>
      <c r="H6" s="70">
        <v>436776</v>
      </c>
      <c r="I6" s="70">
        <v>433560</v>
      </c>
      <c r="J6" s="70">
        <v>433560</v>
      </c>
      <c r="K6" s="70">
        <v>367844</v>
      </c>
      <c r="L6" s="70">
        <v>309672</v>
      </c>
      <c r="M6" s="70">
        <v>421512</v>
      </c>
      <c r="N6" s="70">
        <v>483460</v>
      </c>
      <c r="O6" s="70">
        <v>483460</v>
      </c>
      <c r="P6" s="70">
        <v>258225</v>
      </c>
      <c r="Q6" s="70">
        <v>379500</v>
      </c>
      <c r="R6" s="70">
        <v>395070</v>
      </c>
      <c r="S6" s="70">
        <v>449115</v>
      </c>
      <c r="T6" s="70">
        <v>493080</v>
      </c>
    </row>
    <row r="7" spans="1:20" x14ac:dyDescent="0.25">
      <c r="A7" s="28" t="s">
        <v>4</v>
      </c>
      <c r="B7" s="69">
        <v>247915</v>
      </c>
      <c r="C7" s="69">
        <v>274446</v>
      </c>
      <c r="D7" s="69">
        <v>297780</v>
      </c>
      <c r="E7" s="69">
        <v>306168</v>
      </c>
      <c r="F7" s="70">
        <v>310725</v>
      </c>
      <c r="G7" s="70">
        <v>515378</v>
      </c>
      <c r="H7" s="70">
        <v>869030</v>
      </c>
      <c r="I7" s="70">
        <v>1089180</v>
      </c>
      <c r="J7" s="70">
        <v>752420</v>
      </c>
      <c r="K7" s="70">
        <v>331632</v>
      </c>
      <c r="L7" s="70">
        <v>279904</v>
      </c>
      <c r="M7" s="70">
        <v>342444</v>
      </c>
      <c r="N7" s="70">
        <v>422505</v>
      </c>
      <c r="O7" s="70">
        <v>422505</v>
      </c>
      <c r="P7" s="70">
        <v>612140</v>
      </c>
      <c r="Q7" s="70">
        <v>692070</v>
      </c>
      <c r="R7" s="70">
        <v>610140</v>
      </c>
      <c r="S7" s="70">
        <v>636735</v>
      </c>
      <c r="T7" s="70">
        <v>1007355</v>
      </c>
    </row>
    <row r="8" spans="1:20" x14ac:dyDescent="0.25">
      <c r="A8" s="17" t="s">
        <v>5</v>
      </c>
      <c r="B8" s="71">
        <v>120400</v>
      </c>
      <c r="C8" s="71">
        <v>222000</v>
      </c>
      <c r="D8" s="71">
        <v>282000</v>
      </c>
      <c r="E8" s="71">
        <v>352000</v>
      </c>
      <c r="F8" s="72">
        <v>262000</v>
      </c>
      <c r="G8" s="72">
        <v>311200</v>
      </c>
      <c r="H8" s="72">
        <v>289200</v>
      </c>
      <c r="I8" s="72">
        <v>277400</v>
      </c>
      <c r="J8" s="72">
        <v>254612</v>
      </c>
      <c r="K8" s="72">
        <v>230666</v>
      </c>
      <c r="L8" s="72">
        <v>174604</v>
      </c>
      <c r="M8" s="72">
        <v>111040</v>
      </c>
      <c r="N8" s="72">
        <v>119149</v>
      </c>
      <c r="O8" s="72">
        <v>119149</v>
      </c>
      <c r="P8" s="72">
        <v>149910</v>
      </c>
      <c r="Q8" s="72">
        <v>152104</v>
      </c>
      <c r="R8" s="72">
        <v>151877</v>
      </c>
      <c r="S8" s="72">
        <v>180277</v>
      </c>
      <c r="T8" s="72">
        <v>282533</v>
      </c>
    </row>
    <row r="9" spans="1:20" x14ac:dyDescent="0.25">
      <c r="A9" s="97" t="s">
        <v>6</v>
      </c>
      <c r="B9" s="145">
        <v>1251243</v>
      </c>
      <c r="C9" s="145">
        <v>1452780</v>
      </c>
      <c r="D9" s="145">
        <v>1342324</v>
      </c>
      <c r="E9" s="145">
        <v>1357428</v>
      </c>
      <c r="F9" s="146">
        <v>1279595</v>
      </c>
      <c r="G9" s="146">
        <v>1522152</v>
      </c>
      <c r="H9" s="146">
        <v>1967006</v>
      </c>
      <c r="I9" s="146">
        <v>2143640</v>
      </c>
      <c r="J9" s="146">
        <v>1784092</v>
      </c>
      <c r="K9" s="146">
        <v>1227367</v>
      </c>
      <c r="L9" s="146">
        <v>1018225</v>
      </c>
      <c r="M9" s="146">
        <v>1038231</v>
      </c>
      <c r="N9" s="146">
        <v>1202889</v>
      </c>
      <c r="O9" s="146">
        <f t="shared" ref="O9:T9" si="0">SUM(O5:O8)</f>
        <v>1216954</v>
      </c>
      <c r="P9" s="146">
        <f t="shared" si="0"/>
        <v>1254827</v>
      </c>
      <c r="Q9" s="146">
        <f t="shared" si="0"/>
        <v>1459723</v>
      </c>
      <c r="R9" s="146">
        <f t="shared" si="0"/>
        <v>1353832</v>
      </c>
      <c r="S9" s="146">
        <f t="shared" si="0"/>
        <v>1505528</v>
      </c>
      <c r="T9" s="146">
        <f t="shared" si="0"/>
        <v>2051646</v>
      </c>
    </row>
    <row r="10" spans="1:20" x14ac:dyDescent="0.25">
      <c r="A10" s="28"/>
      <c r="B10" s="73"/>
      <c r="C10" s="73"/>
      <c r="D10" s="73"/>
      <c r="E10" s="73"/>
      <c r="F10" s="73"/>
      <c r="G10" s="73"/>
      <c r="H10" s="73"/>
      <c r="I10" s="7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B11" s="129" t="s">
        <v>73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</row>
    <row r="12" spans="1:20" x14ac:dyDescent="0.25">
      <c r="A12" s="116" t="s">
        <v>29</v>
      </c>
      <c r="B12" s="95">
        <v>1998</v>
      </c>
      <c r="C12" s="96">
        <v>1999</v>
      </c>
      <c r="D12" s="126">
        <v>2000</v>
      </c>
      <c r="E12" s="126">
        <v>2001</v>
      </c>
      <c r="F12" s="126">
        <v>2002</v>
      </c>
      <c r="G12" s="126">
        <v>2003</v>
      </c>
      <c r="H12" s="126">
        <v>2004</v>
      </c>
      <c r="I12" s="126">
        <v>2005</v>
      </c>
      <c r="J12" s="126">
        <v>2006</v>
      </c>
      <c r="K12" s="126">
        <v>2007</v>
      </c>
      <c r="L12" s="126">
        <v>2008</v>
      </c>
      <c r="M12" s="126">
        <v>2009</v>
      </c>
      <c r="N12" s="126">
        <v>2010</v>
      </c>
      <c r="O12" s="126">
        <v>2011</v>
      </c>
      <c r="P12" s="126">
        <v>2012</v>
      </c>
      <c r="Q12" s="126">
        <v>2013</v>
      </c>
      <c r="R12" s="126">
        <v>2014</v>
      </c>
      <c r="S12" s="126">
        <v>205</v>
      </c>
      <c r="T12" s="126">
        <v>2016</v>
      </c>
    </row>
    <row r="13" spans="1:20" x14ac:dyDescent="0.25">
      <c r="A13" s="50" t="s">
        <v>2</v>
      </c>
      <c r="B13" s="67">
        <v>20600</v>
      </c>
      <c r="C13" s="67">
        <v>14182</v>
      </c>
      <c r="D13" s="67">
        <v>7135</v>
      </c>
      <c r="E13" s="67">
        <v>6866</v>
      </c>
      <c r="F13" s="68">
        <v>7029</v>
      </c>
      <c r="G13" s="68">
        <v>6795</v>
      </c>
      <c r="H13" s="68">
        <v>17467</v>
      </c>
      <c r="I13" s="68">
        <v>16140</v>
      </c>
      <c r="J13" s="68">
        <v>16140</v>
      </c>
      <c r="K13" s="68">
        <v>13960.5</v>
      </c>
      <c r="L13" s="68">
        <v>11930.3</v>
      </c>
      <c r="M13" s="68">
        <v>7667.1</v>
      </c>
      <c r="N13" s="68">
        <v>8384.6999999999989</v>
      </c>
      <c r="O13" s="68">
        <v>8517.5</v>
      </c>
      <c r="P13" s="68">
        <v>10411</v>
      </c>
      <c r="Q13" s="68">
        <v>10473.299999999999</v>
      </c>
      <c r="R13" s="68">
        <v>8814.5</v>
      </c>
      <c r="S13" s="68">
        <v>16204</v>
      </c>
      <c r="T13" s="68">
        <v>11930</v>
      </c>
    </row>
    <row r="14" spans="1:20" x14ac:dyDescent="0.25">
      <c r="A14" s="28" t="s">
        <v>3</v>
      </c>
      <c r="B14" s="69">
        <v>23408</v>
      </c>
      <c r="C14" s="69">
        <v>22606</v>
      </c>
      <c r="D14" s="69">
        <v>22658</v>
      </c>
      <c r="E14" s="69">
        <v>18302</v>
      </c>
      <c r="F14" s="70">
        <v>19240</v>
      </c>
      <c r="G14" s="70">
        <v>19190</v>
      </c>
      <c r="H14" s="70">
        <v>33521</v>
      </c>
      <c r="I14" s="70">
        <v>20714</v>
      </c>
      <c r="J14" s="70">
        <v>33239</v>
      </c>
      <c r="K14" s="70">
        <v>28180.3</v>
      </c>
      <c r="L14" s="70">
        <v>23718</v>
      </c>
      <c r="M14" s="70">
        <v>32281.8</v>
      </c>
      <c r="N14" s="70">
        <v>24299.599999999999</v>
      </c>
      <c r="O14" s="70">
        <v>24299.599999999999</v>
      </c>
      <c r="P14" s="70">
        <v>14950</v>
      </c>
      <c r="Q14" s="70">
        <v>21278.799999999999</v>
      </c>
      <c r="R14" s="70">
        <v>21528.6</v>
      </c>
      <c r="S14" s="70">
        <v>24051</v>
      </c>
      <c r="T14" s="70">
        <v>26253</v>
      </c>
    </row>
    <row r="15" spans="1:20" x14ac:dyDescent="0.25">
      <c r="A15" s="28" t="s">
        <v>4</v>
      </c>
      <c r="B15" s="69">
        <v>5449</v>
      </c>
      <c r="C15" s="69">
        <v>5838</v>
      </c>
      <c r="D15" s="69">
        <v>6395</v>
      </c>
      <c r="E15" s="69">
        <v>6582</v>
      </c>
      <c r="F15" s="70">
        <v>16666</v>
      </c>
      <c r="G15" s="70">
        <v>23586</v>
      </c>
      <c r="H15" s="70">
        <v>35582</v>
      </c>
      <c r="I15" s="70">
        <v>49524</v>
      </c>
      <c r="J15" s="70">
        <v>37621</v>
      </c>
      <c r="K15" s="70">
        <v>27621</v>
      </c>
      <c r="L15" s="70">
        <v>23313.3</v>
      </c>
      <c r="M15" s="70">
        <v>28521.5</v>
      </c>
      <c r="N15" s="70">
        <v>19725.699999999997</v>
      </c>
      <c r="O15" s="70">
        <v>19725.699999999997</v>
      </c>
      <c r="P15" s="70">
        <v>28615</v>
      </c>
      <c r="Q15" s="70">
        <v>32355.200000000001</v>
      </c>
      <c r="R15" s="70">
        <v>28479.200000000001</v>
      </c>
      <c r="S15" s="70">
        <v>29657</v>
      </c>
      <c r="T15" s="70">
        <v>47219</v>
      </c>
    </row>
    <row r="16" spans="1:20" x14ac:dyDescent="0.25">
      <c r="A16" s="17" t="s">
        <v>5</v>
      </c>
      <c r="B16" s="71">
        <v>12200</v>
      </c>
      <c r="C16" s="71">
        <v>17500</v>
      </c>
      <c r="D16" s="71">
        <v>17500</v>
      </c>
      <c r="E16" s="71">
        <v>17500</v>
      </c>
      <c r="F16" s="72">
        <v>20500</v>
      </c>
      <c r="G16" s="72">
        <v>14400</v>
      </c>
      <c r="H16" s="72">
        <v>13280</v>
      </c>
      <c r="I16" s="72">
        <v>11210</v>
      </c>
      <c r="J16" s="72">
        <v>12229</v>
      </c>
      <c r="K16" s="72">
        <v>11069.6</v>
      </c>
      <c r="L16" s="72">
        <v>9749.7999999999993</v>
      </c>
      <c r="M16" s="72">
        <v>6207.35</v>
      </c>
      <c r="N16" s="72">
        <v>6361.6</v>
      </c>
      <c r="O16" s="72">
        <v>6606.9</v>
      </c>
      <c r="P16" s="72">
        <v>8266</v>
      </c>
      <c r="Q16" s="72">
        <v>8439.2000000000007</v>
      </c>
      <c r="R16" s="72">
        <v>7198.1</v>
      </c>
      <c r="S16" s="72">
        <v>8505</v>
      </c>
      <c r="T16" s="72">
        <v>13249</v>
      </c>
    </row>
    <row r="17" spans="1:20" x14ac:dyDescent="0.25">
      <c r="A17" s="97" t="s">
        <v>6</v>
      </c>
      <c r="B17" s="145">
        <v>61657</v>
      </c>
      <c r="C17" s="145">
        <v>60126</v>
      </c>
      <c r="D17" s="145">
        <v>53688</v>
      </c>
      <c r="E17" s="145">
        <v>49250</v>
      </c>
      <c r="F17" s="146">
        <v>63435</v>
      </c>
      <c r="G17" s="146">
        <v>63971</v>
      </c>
      <c r="H17" s="146">
        <v>99850</v>
      </c>
      <c r="I17" s="146">
        <v>97588</v>
      </c>
      <c r="J17" s="146">
        <v>99229</v>
      </c>
      <c r="K17" s="146">
        <v>80831.400000000009</v>
      </c>
      <c r="L17" s="146">
        <v>68711.400000000009</v>
      </c>
      <c r="M17" s="146">
        <v>74677.75</v>
      </c>
      <c r="N17" s="146">
        <v>58771.599999999991</v>
      </c>
      <c r="O17" s="146">
        <f t="shared" ref="O17:T17" si="1">SUM(O13:O16)</f>
        <v>59149.7</v>
      </c>
      <c r="P17" s="146">
        <f t="shared" si="1"/>
        <v>62242</v>
      </c>
      <c r="Q17" s="146">
        <f t="shared" si="1"/>
        <v>72546.5</v>
      </c>
      <c r="R17" s="146">
        <f t="shared" si="1"/>
        <v>66020.400000000009</v>
      </c>
      <c r="S17" s="146">
        <f t="shared" si="1"/>
        <v>78417</v>
      </c>
      <c r="T17" s="146">
        <f t="shared" si="1"/>
        <v>98651</v>
      </c>
    </row>
    <row r="18" spans="1:20" x14ac:dyDescent="0.25">
      <c r="A18" s="58"/>
      <c r="B18" s="34"/>
      <c r="C18" s="34"/>
      <c r="D18" s="34"/>
      <c r="E18" s="34"/>
      <c r="F18" s="34"/>
      <c r="G18" s="34"/>
      <c r="H18" s="34"/>
      <c r="I18" s="34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x14ac:dyDescent="0.25">
      <c r="A19" s="33"/>
      <c r="B19" s="74"/>
      <c r="C19" s="74"/>
      <c r="D19" s="74"/>
      <c r="E19" s="74"/>
      <c r="F19" s="74"/>
      <c r="G19" s="74"/>
      <c r="H19" s="75"/>
      <c r="I19" s="76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s="58"/>
      <c r="B20" s="34"/>
      <c r="C20" s="34"/>
      <c r="D20" s="34"/>
      <c r="E20" s="34"/>
      <c r="F20" s="34"/>
      <c r="G20" s="34"/>
      <c r="H20" s="34"/>
      <c r="I20" s="34"/>
      <c r="J20" s="36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x14ac:dyDescent="0.25">
      <c r="A21" s="58"/>
      <c r="B21" s="34"/>
      <c r="C21" s="34"/>
      <c r="D21" s="34"/>
      <c r="E21" s="34"/>
      <c r="F21" s="34"/>
      <c r="G21" s="34"/>
      <c r="H21" s="34"/>
      <c r="I21" s="34"/>
      <c r="J21" s="36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x14ac:dyDescent="0.25">
      <c r="A22" s="58"/>
      <c r="B22" s="34"/>
      <c r="C22" s="34"/>
      <c r="D22" s="34"/>
      <c r="E22" s="34"/>
      <c r="F22" s="34"/>
      <c r="G22" s="34"/>
      <c r="H22" s="34"/>
      <c r="I22" s="34"/>
      <c r="J22" s="36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x14ac:dyDescent="0.25">
      <c r="A23" s="33"/>
      <c r="B23" s="74"/>
      <c r="C23" s="74"/>
      <c r="D23" s="74"/>
      <c r="E23" s="74"/>
      <c r="F23" s="74"/>
      <c r="G23" s="74"/>
      <c r="H23" s="74"/>
      <c r="I23" s="7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5">
      <c r="A24" s="33"/>
      <c r="B24" s="74"/>
      <c r="C24" s="74"/>
      <c r="D24" s="74"/>
      <c r="E24" s="74"/>
      <c r="F24" s="74"/>
      <c r="G24" s="74"/>
      <c r="H24" s="75"/>
      <c r="I24" s="76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s="58"/>
      <c r="B25" s="34"/>
      <c r="C25" s="34"/>
      <c r="D25" s="34"/>
      <c r="E25" s="34"/>
      <c r="F25" s="34"/>
      <c r="G25" s="34"/>
      <c r="H25" s="34"/>
      <c r="I25" s="34"/>
      <c r="J25" s="36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x14ac:dyDescent="0.25">
      <c r="A26" s="58"/>
      <c r="B26" s="34"/>
      <c r="C26" s="34"/>
      <c r="D26" s="34"/>
      <c r="E26" s="34"/>
      <c r="F26" s="34"/>
      <c r="G26" s="34"/>
      <c r="H26" s="34"/>
      <c r="I26" s="34"/>
      <c r="J26" s="36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x14ac:dyDescent="0.25">
      <c r="A27" s="58"/>
      <c r="B27" s="34"/>
      <c r="C27" s="34"/>
      <c r="D27" s="34"/>
      <c r="E27" s="34"/>
      <c r="F27" s="34"/>
      <c r="G27" s="34"/>
      <c r="H27" s="34"/>
      <c r="I27" s="34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5">
      <c r="A29" s="58"/>
      <c r="B29" s="36"/>
      <c r="C29" s="36"/>
      <c r="D29" s="36"/>
      <c r="E29" s="36"/>
      <c r="F29" s="36"/>
      <c r="G29" s="36"/>
      <c r="H29" s="36"/>
      <c r="I29" s="36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x14ac:dyDescent="0.25">
      <c r="A30" s="58"/>
      <c r="B30" s="36"/>
      <c r="C30" s="36"/>
      <c r="D30" s="36"/>
      <c r="E30" s="36"/>
      <c r="F30" s="36"/>
      <c r="G30" s="36"/>
      <c r="H30" s="36"/>
      <c r="I30" s="36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x14ac:dyDescent="0.25">
      <c r="A31" s="58"/>
      <c r="B31" s="36"/>
      <c r="C31" s="36"/>
      <c r="D31" s="36"/>
      <c r="E31" s="36"/>
      <c r="F31" s="36"/>
      <c r="G31" s="36"/>
      <c r="H31" s="36"/>
      <c r="I31" s="36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x14ac:dyDescent="0.25">
      <c r="A32" s="58"/>
      <c r="B32" s="36"/>
      <c r="C32" s="36"/>
      <c r="D32" s="36"/>
      <c r="E32" s="36"/>
      <c r="F32" s="36"/>
      <c r="G32" s="36"/>
      <c r="H32" s="36"/>
      <c r="I32" s="36"/>
      <c r="J32" s="36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x14ac:dyDescent="0.25">
      <c r="A33" s="58"/>
      <c r="B33" s="36"/>
      <c r="C33" s="36"/>
      <c r="D33" s="36"/>
      <c r="E33" s="36"/>
      <c r="F33" s="36"/>
      <c r="G33" s="36"/>
      <c r="H33" s="36"/>
      <c r="I33" s="36"/>
      <c r="J33" s="36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x14ac:dyDescent="0.25">
      <c r="A34" s="33"/>
      <c r="B34" s="33"/>
      <c r="C34" s="33"/>
      <c r="D34" s="33"/>
      <c r="E34" s="33"/>
      <c r="F34" s="33"/>
      <c r="G34" s="33"/>
      <c r="H34" s="59"/>
      <c r="I34" s="59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s="58"/>
      <c r="B35" s="36"/>
      <c r="C35" s="36"/>
      <c r="D35" s="36"/>
      <c r="E35" s="36"/>
      <c r="F35" s="36"/>
      <c r="G35" s="36"/>
      <c r="H35" s="36"/>
      <c r="I35" s="36"/>
      <c r="J35" s="36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x14ac:dyDescent="0.25">
      <c r="A36" s="33"/>
      <c r="B36" s="33"/>
      <c r="C36" s="33"/>
      <c r="D36" s="33"/>
      <c r="E36" s="33"/>
      <c r="F36" s="33"/>
      <c r="G36" s="33"/>
      <c r="H36" s="59"/>
      <c r="I36" s="59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x14ac:dyDescent="0.25">
      <c r="A37" s="58"/>
      <c r="B37" s="36"/>
      <c r="C37" s="36"/>
      <c r="D37" s="36"/>
      <c r="E37" s="36"/>
      <c r="F37" s="36"/>
      <c r="G37" s="36"/>
      <c r="H37" s="36"/>
      <c r="I37" s="36"/>
      <c r="J37" s="36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x14ac:dyDescent="0.25">
      <c r="A38" s="33"/>
      <c r="B38" s="60"/>
      <c r="C38" s="60"/>
      <c r="D38" s="60"/>
      <c r="E38" s="60"/>
      <c r="F38" s="60"/>
      <c r="G38" s="60"/>
      <c r="H38" s="60"/>
      <c r="I38" s="60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20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0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</sheetData>
  <mergeCells count="2">
    <mergeCell ref="B3:T3"/>
    <mergeCell ref="B11:T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S9:T9 S17:T17 O17:R17 O9:R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Produción leite</vt:lpstr>
      <vt:lpstr>Leite serie histórica</vt:lpstr>
      <vt:lpstr>Calidade do leite</vt:lpstr>
      <vt:lpstr>Produción ovos consumo</vt:lpstr>
      <vt:lpstr>Ovos serie histórica</vt:lpstr>
      <vt:lpstr>Produción polos</vt:lpstr>
      <vt:lpstr>Polos serie histórica</vt:lpstr>
      <vt:lpstr>Produción mel e cera</vt:lpstr>
      <vt:lpstr>Mel e cera serie histórica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Gómez Rozados, Oscar</cp:lastModifiedBy>
  <cp:lastPrinted>2018-05-15T16:34:53Z</cp:lastPrinted>
  <dcterms:created xsi:type="dcterms:W3CDTF">2017-12-02T11:51:29Z</dcterms:created>
  <dcterms:modified xsi:type="dcterms:W3CDTF">2018-09-25T10:40:38Z</dcterms:modified>
</cp:coreProperties>
</file>